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main\users\dalnch\My Documents\TARYBA\SPRENDIMŲ PROJEKTAI\2018 m. projektai\2018-02-15 sprendimu projektai\8_TSP14 Strateginis po tarybos\"/>
    </mc:Choice>
  </mc:AlternateContent>
  <bookViews>
    <workbookView xWindow="0" yWindow="1545" windowWidth="11880" windowHeight="6600"/>
  </bookViews>
  <sheets>
    <sheet name="1 lentelė" sheetId="1" r:id="rId1"/>
  </sheets>
  <calcPr calcId="162913"/>
  <fileRecoveryPr autoRecover="0"/>
</workbook>
</file>

<file path=xl/calcChain.xml><?xml version="1.0" encoding="utf-8"?>
<calcChain xmlns="http://schemas.openxmlformats.org/spreadsheetml/2006/main">
  <c r="J66" i="1" l="1"/>
  <c r="V74" i="1"/>
  <c r="V71" i="1"/>
  <c r="V66" i="1"/>
  <c r="V65" i="1" s="1"/>
  <c r="R66" i="1"/>
  <c r="R65" i="1" s="1"/>
  <c r="N73" i="1"/>
  <c r="N71" i="1" s="1"/>
  <c r="N66" i="1"/>
  <c r="N65" i="1" s="1"/>
  <c r="N76" i="1" s="1"/>
  <c r="J73" i="1"/>
  <c r="J71" i="1" s="1"/>
  <c r="J70" i="1"/>
  <c r="J65" i="1" s="1"/>
  <c r="L42" i="1"/>
  <c r="J51" i="1"/>
  <c r="J57" i="1" s="1"/>
  <c r="I51" i="1"/>
  <c r="I57" i="1"/>
  <c r="X36" i="1"/>
  <c r="X46" i="1" s="1"/>
  <c r="X58" i="1" s="1"/>
  <c r="X59" i="1" s="1"/>
  <c r="U36" i="1"/>
  <c r="U46" i="1" s="1"/>
  <c r="U58" i="1" s="1"/>
  <c r="V15" i="1"/>
  <c r="U15" i="1"/>
  <c r="R15" i="1"/>
  <c r="Q15" i="1"/>
  <c r="Q18" i="1" s="1"/>
  <c r="N15" i="1"/>
  <c r="M15" i="1"/>
  <c r="U56" i="1"/>
  <c r="U57" i="1" s="1"/>
  <c r="V56" i="1"/>
  <c r="Q56" i="1"/>
  <c r="R56" i="1"/>
  <c r="L57" i="1"/>
  <c r="J45" i="1"/>
  <c r="I45" i="1"/>
  <c r="J42" i="1"/>
  <c r="I42" i="1"/>
  <c r="J39" i="1"/>
  <c r="J46" i="1" s="1"/>
  <c r="J58" i="1" s="1"/>
  <c r="I39" i="1"/>
  <c r="L30" i="1"/>
  <c r="I30" i="1"/>
  <c r="I46" i="1" s="1"/>
  <c r="I58" i="1" s="1"/>
  <c r="J21" i="1"/>
  <c r="J22" i="1" s="1"/>
  <c r="I21" i="1"/>
  <c r="I22" i="1"/>
  <c r="J17" i="1"/>
  <c r="I17" i="1"/>
  <c r="J15" i="1"/>
  <c r="I15" i="1"/>
  <c r="J13" i="1"/>
  <c r="J18" i="1" s="1"/>
  <c r="I13" i="1"/>
  <c r="I18" i="1" s="1"/>
  <c r="I23" i="1" s="1"/>
  <c r="R71" i="1"/>
  <c r="P56" i="1"/>
  <c r="P57" i="1"/>
  <c r="P58" i="1" s="1"/>
  <c r="P59" i="1" s="1"/>
  <c r="M56" i="1"/>
  <c r="V45" i="1"/>
  <c r="R45" i="1"/>
  <c r="N45" i="1"/>
  <c r="V42" i="1"/>
  <c r="R42" i="1"/>
  <c r="N42" i="1"/>
  <c r="N46" i="1" s="1"/>
  <c r="V39" i="1"/>
  <c r="R39" i="1"/>
  <c r="N39" i="1"/>
  <c r="U45" i="1"/>
  <c r="Q45" i="1"/>
  <c r="M45" i="1"/>
  <c r="U42" i="1"/>
  <c r="Q42" i="1"/>
  <c r="M42" i="1"/>
  <c r="V17" i="1"/>
  <c r="U17" i="1"/>
  <c r="R17" i="1"/>
  <c r="Q17" i="1"/>
  <c r="N17" i="1"/>
  <c r="M17" i="1"/>
  <c r="V51" i="1"/>
  <c r="V57" i="1" s="1"/>
  <c r="U51" i="1"/>
  <c r="R51" i="1"/>
  <c r="R57" i="1" s="1"/>
  <c r="Q51" i="1"/>
  <c r="V13" i="1"/>
  <c r="V18" i="1"/>
  <c r="U13" i="1"/>
  <c r="U18" i="1" s="1"/>
  <c r="U23" i="1" s="1"/>
  <c r="R13" i="1"/>
  <c r="R18" i="1" s="1"/>
  <c r="R23" i="1" s="1"/>
  <c r="Q13" i="1"/>
  <c r="N13" i="1"/>
  <c r="M13" i="1"/>
  <c r="M18" i="1" s="1"/>
  <c r="U39" i="1"/>
  <c r="Q39" i="1"/>
  <c r="V21" i="1"/>
  <c r="V22" i="1"/>
  <c r="U21" i="1"/>
  <c r="U22" i="1" s="1"/>
  <c r="R21" i="1"/>
  <c r="R22" i="1"/>
  <c r="Q21" i="1"/>
  <c r="Q22" i="1" s="1"/>
  <c r="N51" i="1"/>
  <c r="N57" i="1" s="1"/>
  <c r="M51" i="1"/>
  <c r="M57" i="1"/>
  <c r="M39" i="1"/>
  <c r="N21" i="1"/>
  <c r="N22" i="1" s="1"/>
  <c r="M21" i="1"/>
  <c r="M22" i="1"/>
  <c r="T59" i="1"/>
  <c r="Q23" i="1" l="1"/>
  <c r="M23" i="1"/>
  <c r="Q46" i="1"/>
  <c r="Q58" i="1" s="1"/>
  <c r="Q59" i="1" s="1"/>
  <c r="V23" i="1"/>
  <c r="R46" i="1"/>
  <c r="L46" i="1"/>
  <c r="L58" i="1" s="1"/>
  <c r="L59" i="1" s="1"/>
  <c r="R76" i="1"/>
  <c r="M46" i="1"/>
  <c r="M58" i="1" s="1"/>
  <c r="M59" i="1" s="1"/>
  <c r="V46" i="1"/>
  <c r="Q57" i="1"/>
  <c r="V76" i="1"/>
  <c r="N58" i="1"/>
  <c r="N18" i="1"/>
  <c r="N23" i="1" s="1"/>
  <c r="U59" i="1"/>
  <c r="J23" i="1"/>
  <c r="J59" i="1" s="1"/>
  <c r="R58" i="1"/>
  <c r="J76" i="1"/>
  <c r="R59" i="1"/>
  <c r="V58" i="1"/>
  <c r="I59" i="1"/>
  <c r="N59" i="1" l="1"/>
  <c r="V59" i="1"/>
</calcChain>
</file>

<file path=xl/sharedStrings.xml><?xml version="1.0" encoding="utf-8"?>
<sst xmlns="http://schemas.openxmlformats.org/spreadsheetml/2006/main" count="259" uniqueCount="122">
  <si>
    <t>Programos tikslo kodas</t>
  </si>
  <si>
    <t>Uždavinio kodas</t>
  </si>
  <si>
    <t>Priemonės kodas</t>
  </si>
  <si>
    <t>Priemonės pavadinimas</t>
  </si>
  <si>
    <t>Asignavimų valdytojo kodas</t>
  </si>
  <si>
    <t>Priemonės vykdytojo kodas</t>
  </si>
  <si>
    <t>Finansavimo šaltinis</t>
  </si>
  <si>
    <t>Iš viso</t>
  </si>
  <si>
    <t>Išlaidoms</t>
  </si>
  <si>
    <t>01</t>
  </si>
  <si>
    <t>02</t>
  </si>
  <si>
    <t>Iš viso uždaviniui:</t>
  </si>
  <si>
    <t>Finansavimo šaltiniai</t>
  </si>
  <si>
    <t>Pavadinimas</t>
  </si>
  <si>
    <t>Iš jų darbo užmokesčiui</t>
  </si>
  <si>
    <t>Finansavimo šaltinių suvestinė</t>
  </si>
  <si>
    <t>Produkto vertinimo kriterijus</t>
  </si>
  <si>
    <t>Už priemonę atsakingi skyriai / padaliniai</t>
  </si>
  <si>
    <t>Turtui įsigyti ir finansiniams įsipareigojimams vykdyti</t>
  </si>
  <si>
    <t>Iš viso uždaviniui</t>
  </si>
  <si>
    <t>Iš viso tikslui</t>
  </si>
  <si>
    <t>Iš viso  programai</t>
  </si>
  <si>
    <t>SAVIVALDYBĖS  LĖŠOS IŠ VISO</t>
  </si>
  <si>
    <t>KITI ŠALTINIAI IŠ VISO</t>
  </si>
  <si>
    <t>IŠ VISO</t>
  </si>
  <si>
    <t>2018 metų išlaidų projektas</t>
  </si>
  <si>
    <t>2018 metai</t>
  </si>
  <si>
    <t>13. Kultūros paveldo puoselėjimas. Turizmas. Verslas</t>
  </si>
  <si>
    <t>Skatinti smulkaus ir vidutinio verslo plėtrą Joniškio rajone</t>
  </si>
  <si>
    <t>Verslumo ugdymo ir verslo skatinimo Joniškio rajone programos įgyvendinimas</t>
  </si>
  <si>
    <t>Parodų ir renginių, reprezentuojančių Joniškio rajoną, rėmimas</t>
  </si>
  <si>
    <t>03</t>
  </si>
  <si>
    <t>04</t>
  </si>
  <si>
    <t>Smulkaus ir vidutinio verslo skatinimo ir rėmimo fondas</t>
  </si>
  <si>
    <t>Skatinti bendruomeniškumą</t>
  </si>
  <si>
    <t>Kaimo bendruomenių veiklos rėmimas</t>
  </si>
  <si>
    <t>Puoselėti kultūros paveldą ir skatinti turizmo paslaugų plėtrą</t>
  </si>
  <si>
    <t>Užtikrinti kultūros paveldo apsaugą ir pritaikymą viešiesiems poreikiams</t>
  </si>
  <si>
    <t>Joniškio baltosios sinagogos pritaikymas visuomeniniams poreikiams</t>
  </si>
  <si>
    <t>05</t>
  </si>
  <si>
    <t>07</t>
  </si>
  <si>
    <t>Plėtoti turizmo sektoriaus paslaugų įvairovę</t>
  </si>
  <si>
    <t>Turizmo informacinės struktūros plėtros Joniškio rajone programos įgyvendinimas</t>
  </si>
  <si>
    <t>13</t>
  </si>
  <si>
    <t>Kelias savivaldybes jungiančių turizmo trasų ir turizmo maršrutų informacinės sistemos plėtojimas</t>
  </si>
  <si>
    <t>288712070</t>
  </si>
  <si>
    <t>SB</t>
  </si>
  <si>
    <t>LRVB</t>
  </si>
  <si>
    <t>ES</t>
  </si>
  <si>
    <t>46</t>
  </si>
  <si>
    <t>10</t>
  </si>
  <si>
    <t xml:space="preserve">                                                                                          Skyriai, atsakingi už priemonių vykdymą</t>
  </si>
  <si>
    <t>Architektūros ir teritorijų planavimo skyrius</t>
  </si>
  <si>
    <t>09</t>
  </si>
  <si>
    <t>Gaižaičių seniūnija</t>
  </si>
  <si>
    <t>Buhalterinės apskaitos skyrius</t>
  </si>
  <si>
    <t xml:space="preserve">Teisės ir metrikacijos skyrius </t>
  </si>
  <si>
    <t>Gataučių seniūnija</t>
  </si>
  <si>
    <t>Ekonominės plėtros ir investicijų skyrius</t>
  </si>
  <si>
    <t>11</t>
  </si>
  <si>
    <t>Vaiko teisių apsaugos skyrius</t>
  </si>
  <si>
    <t>Kepalių seniūnija</t>
  </si>
  <si>
    <t>Finansų skyrius</t>
  </si>
  <si>
    <t>12</t>
  </si>
  <si>
    <t>Kriukų seniūnija</t>
  </si>
  <si>
    <t>Rudiškių seniūnija</t>
  </si>
  <si>
    <t>Kanceliarijos skyrius</t>
  </si>
  <si>
    <t>14</t>
  </si>
  <si>
    <t>Joniškio seniūnija</t>
  </si>
  <si>
    <t>Infrastruktūros skyrius</t>
  </si>
  <si>
    <t>15</t>
  </si>
  <si>
    <t>Žagarės seniūnija</t>
  </si>
  <si>
    <t>Satkūnų seniūnija</t>
  </si>
  <si>
    <t>08</t>
  </si>
  <si>
    <t>Socialinės paramos ir sveikatos skyrius</t>
  </si>
  <si>
    <t>16</t>
  </si>
  <si>
    <t>Skaistgirio seniūnija</t>
  </si>
  <si>
    <t>Nekilnojamojo kultūros paveldo pažinimo, sklaidos, ir atgaivinimo programa</t>
  </si>
  <si>
    <t>Nekilnojamojo kultūros paveldo priežiūros ir tvarkybos programa</t>
  </si>
  <si>
    <t>Nekilnojamojo kultūros paveldo apskaitos tikslinimo, vertinimo programa</t>
  </si>
  <si>
    <t>13 PROGRAMOS  „KULTŪROS PAVELDO PUOSELĖJIMAS. TURIZMAS. VERSLAS“ IŠLAIDŲ  IR PRODUKTO VERTINIMO KRITERIJŲ SUVESTINĖ</t>
  </si>
  <si>
    <t>2019 metų išlaidų projektas</t>
  </si>
  <si>
    <t>2019 metai</t>
  </si>
  <si>
    <t>Žemės ūkio skyrius</t>
  </si>
  <si>
    <t>06</t>
  </si>
  <si>
    <t xml:space="preserve">Švietimo, kultūros ir sporto skyrius </t>
  </si>
  <si>
    <t xml:space="preserve">          </t>
  </si>
  <si>
    <t>Saugėlaukio seniūnija</t>
  </si>
  <si>
    <t>Iš jų laikrodžiui Joniškio bažnyčios bokšte įrengti</t>
  </si>
  <si>
    <t>2017 metų išlaidos</t>
  </si>
  <si>
    <t>2019  metų išlaidų projektas</t>
  </si>
  <si>
    <t>2020 metų išlaidų projektas</t>
  </si>
  <si>
    <t>2020 metai</t>
  </si>
  <si>
    <t xml:space="preserve">  JONIŠKIO RAJONO SAVIVALDYBĖS 2018-2020 METŲ STRATEGINIS VEIKLOS PLANAS                                                                                                                     
</t>
  </si>
  <si>
    <t>2018 metams skirti asignavimai</t>
  </si>
  <si>
    <r>
      <t xml:space="preserve">Savivaldybės biudžeto lėšos </t>
    </r>
    <r>
      <rPr>
        <b/>
        <sz val="10"/>
        <rFont val="Arial"/>
        <family val="1"/>
        <charset val="186"/>
      </rPr>
      <t>SB</t>
    </r>
  </si>
  <si>
    <r>
      <t xml:space="preserve">Biudžetinių įstaigų pajamos </t>
    </r>
    <r>
      <rPr>
        <b/>
        <sz val="10"/>
        <rFont val="Arial"/>
        <family val="1"/>
        <charset val="186"/>
      </rPr>
      <t>BIP</t>
    </r>
  </si>
  <si>
    <r>
      <t xml:space="preserve">Valstybės biudžeto specialiosios tikslinės dotacijos lėšos </t>
    </r>
    <r>
      <rPr>
        <b/>
        <sz val="10"/>
        <rFont val="Arial"/>
        <family val="1"/>
        <charset val="186"/>
      </rPr>
      <t>SB(VB)</t>
    </r>
  </si>
  <si>
    <r>
      <t xml:space="preserve"> Valstybės biudžeto kitos dotacijos </t>
    </r>
    <r>
      <rPr>
        <b/>
        <sz val="10"/>
        <rFont val="Arial"/>
        <family val="1"/>
        <charset val="186"/>
      </rPr>
      <t>SB(VBK)</t>
    </r>
  </si>
  <si>
    <r>
      <t>Savivaldybės paskolos lėšos</t>
    </r>
    <r>
      <rPr>
        <b/>
        <sz val="10"/>
        <rFont val="Arial"/>
        <family val="1"/>
        <charset val="186"/>
      </rPr>
      <t xml:space="preserve"> SB</t>
    </r>
    <r>
      <rPr>
        <sz val="10"/>
        <rFont val="Arial"/>
        <family val="1"/>
        <charset val="186"/>
      </rPr>
      <t>(</t>
    </r>
    <r>
      <rPr>
        <b/>
        <sz val="10"/>
        <rFont val="Arial"/>
        <family val="1"/>
        <charset val="186"/>
      </rPr>
      <t>P)</t>
    </r>
  </si>
  <si>
    <r>
      <t xml:space="preserve">Savivaldybės privatizavimo fondo lėšos </t>
    </r>
    <r>
      <rPr>
        <b/>
        <sz val="10"/>
        <rFont val="Arial"/>
        <family val="1"/>
        <charset val="186"/>
      </rPr>
      <t>S</t>
    </r>
    <r>
      <rPr>
        <sz val="10"/>
        <rFont val="Arial"/>
        <family val="1"/>
        <charset val="186"/>
      </rPr>
      <t>(</t>
    </r>
    <r>
      <rPr>
        <b/>
        <sz val="10"/>
        <rFont val="Arial"/>
        <family val="1"/>
        <charset val="186"/>
      </rPr>
      <t>PF)</t>
    </r>
  </si>
  <si>
    <r>
      <t xml:space="preserve">Europos Sąjungos paramos lėšos </t>
    </r>
    <r>
      <rPr>
        <b/>
        <sz val="10"/>
        <rFont val="Arial"/>
        <family val="1"/>
        <charset val="186"/>
      </rPr>
      <t>ES</t>
    </r>
  </si>
  <si>
    <r>
      <t xml:space="preserve">Valstybės biudžeto lėšos </t>
    </r>
    <r>
      <rPr>
        <b/>
        <sz val="10"/>
        <rFont val="Arial"/>
        <family val="1"/>
        <charset val="186"/>
      </rPr>
      <t>LRVB</t>
    </r>
  </si>
  <si>
    <r>
      <t xml:space="preserve">Kiti finansavimo šaltiniai </t>
    </r>
    <r>
      <rPr>
        <b/>
        <sz val="10"/>
        <rFont val="Arial"/>
        <family val="1"/>
        <charset val="186"/>
      </rPr>
      <t>Kt</t>
    </r>
  </si>
  <si>
    <t>Įgyvendintų verslumo ugdymo ir verslo skatinimo Joniškio rajone programų skaičius (vnt.)</t>
  </si>
  <si>
    <t>Paremtų SVV subjektų skaičius (vnt.)</t>
  </si>
  <si>
    <t>Paremtų kaimo bendruomenių skaičius (vnt.)</t>
  </si>
  <si>
    <t>Pastatytas memorialinis kompleksas (vnt.)</t>
  </si>
  <si>
    <t>Finansuotų projektų skaičius (vnt.)</t>
  </si>
  <si>
    <t>Tvarkomų kultūros paveldo objektų skaičius (vnt.)</t>
  </si>
  <si>
    <t>Informacinių straipsnių žiniasklaidoje skaičius (vnt.)</t>
  </si>
  <si>
    <t>Pastatytų informacinių ženklų ir stendų skaičius (vnt.)</t>
  </si>
  <si>
    <t>Vertinimo tarybos posėdžių skaičius (vnt.)</t>
  </si>
  <si>
    <t>Suplanuotų naujų turistinių maršrutų skaičius (vnt.)</t>
  </si>
  <si>
    <t>Informacijos pateikimo  internetinėje erdvėje skaičius (vnt.)</t>
  </si>
  <si>
    <t>Atliktų objektų vertinimų skaičius (vnt.)</t>
  </si>
  <si>
    <t>SB(VB)</t>
  </si>
  <si>
    <t>SB(P)</t>
  </si>
  <si>
    <t>Lietuvos valstybės istorinio įvykio - Saulės (Šiaulių) mūšio pergalės įamžinimas memorialiniu kompleksu</t>
  </si>
  <si>
    <t xml:space="preserve"> Plėtoti ir remti verslumą skatinančias iniciatyvas</t>
  </si>
  <si>
    <t>300053529</t>
  </si>
  <si>
    <t xml:space="preserve">Parodų ir renginių skaičius (vnt.)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</si>
</sst>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1"/>
      <charset val="186"/>
    </font>
    <font>
      <sz val="10"/>
      <name val="Arial"/>
      <family val="1"/>
      <charset val="186"/>
    </font>
    <font>
      <sz val="12"/>
      <name val="Times New Roman"/>
      <family val="1"/>
      <charset val="186"/>
    </font>
    <font>
      <sz val="8"/>
      <name val="Times New Roman"/>
      <family val="1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  <charset val="186"/>
    </font>
    <font>
      <sz val="12"/>
      <name val="Arial"/>
      <family val="2"/>
      <charset val="186"/>
    </font>
    <font>
      <sz val="9"/>
      <name val="Times New Roman"/>
      <family val="1"/>
    </font>
    <font>
      <sz val="11"/>
      <name val="Times New Roman"/>
      <family val="1"/>
      <charset val="186"/>
    </font>
    <font>
      <sz val="11"/>
      <name val="Times New Roman"/>
      <family val="1"/>
    </font>
    <font>
      <b/>
      <u/>
      <sz val="12"/>
      <name val="Times New Roman"/>
      <family val="1"/>
      <charset val="186"/>
    </font>
    <font>
      <b/>
      <sz val="12"/>
      <color theme="0" tint="-0.34998626667073579"/>
      <name val="Times New Roman"/>
      <family val="1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13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46">
    <xf numFmtId="0" fontId="0" fillId="0" borderId="0" xfId="0"/>
    <xf numFmtId="0" fontId="6" fillId="0" borderId="0" xfId="0" applyFont="1" applyAlignment="1">
      <alignment vertical="top"/>
    </xf>
    <xf numFmtId="0" fontId="6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right" vertical="top"/>
    </xf>
    <xf numFmtId="0" fontId="12" fillId="0" borderId="0" xfId="0" applyFont="1" applyAlignment="1">
      <alignment horizontal="left" vertical="top"/>
    </xf>
    <xf numFmtId="0" fontId="13" fillId="0" borderId="1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vertical="center" textRotation="90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/>
    </xf>
    <xf numFmtId="0" fontId="9" fillId="0" borderId="3" xfId="0" applyFont="1" applyBorder="1" applyAlignment="1">
      <alignment horizontal="center" vertical="center" textRotation="90"/>
    </xf>
    <xf numFmtId="49" fontId="14" fillId="2" borderId="4" xfId="0" applyNumberFormat="1" applyFont="1" applyFill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14" fillId="3" borderId="6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49" fontId="14" fillId="2" borderId="7" xfId="0" applyNumberFormat="1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top" wrapText="1"/>
    </xf>
    <xf numFmtId="49" fontId="14" fillId="2" borderId="9" xfId="0" applyNumberFormat="1" applyFont="1" applyFill="1" applyBorder="1" applyAlignment="1">
      <alignment horizontal="center" vertical="top"/>
    </xf>
    <xf numFmtId="49" fontId="14" fillId="2" borderId="10" xfId="0" applyNumberFormat="1" applyFont="1" applyFill="1" applyBorder="1" applyAlignment="1">
      <alignment horizontal="center" vertical="top"/>
    </xf>
    <xf numFmtId="0" fontId="9" fillId="2" borderId="11" xfId="0" applyFont="1" applyFill="1" applyBorder="1" applyAlignment="1">
      <alignment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/>
    </xf>
    <xf numFmtId="164" fontId="9" fillId="0" borderId="14" xfId="0" applyNumberFormat="1" applyFont="1" applyFill="1" applyBorder="1" applyAlignment="1">
      <alignment horizontal="center" vertical="top"/>
    </xf>
    <xf numFmtId="164" fontId="9" fillId="0" borderId="15" xfId="0" applyNumberFormat="1" applyFont="1" applyFill="1" applyBorder="1" applyAlignment="1">
      <alignment horizontal="center" vertical="top"/>
    </xf>
    <xf numFmtId="164" fontId="14" fillId="0" borderId="14" xfId="0" applyNumberFormat="1" applyFont="1" applyFill="1" applyBorder="1" applyAlignment="1">
      <alignment horizontal="center" vertical="top"/>
    </xf>
    <xf numFmtId="164" fontId="9" fillId="0" borderId="16" xfId="0" applyNumberFormat="1" applyFont="1" applyFill="1" applyBorder="1" applyAlignment="1">
      <alignment horizontal="center" vertical="top"/>
    </xf>
    <xf numFmtId="0" fontId="14" fillId="3" borderId="17" xfId="0" applyFont="1" applyFill="1" applyBorder="1" applyAlignment="1">
      <alignment horizontal="center" vertical="top"/>
    </xf>
    <xf numFmtId="164" fontId="14" fillId="7" borderId="18" xfId="0" applyNumberFormat="1" applyFont="1" applyFill="1" applyBorder="1" applyAlignment="1">
      <alignment horizontal="center" vertical="top"/>
    </xf>
    <xf numFmtId="164" fontId="14" fillId="7" borderId="19" xfId="0" applyNumberFormat="1" applyFont="1" applyFill="1" applyBorder="1" applyAlignment="1">
      <alignment horizontal="center" vertical="top"/>
    </xf>
    <xf numFmtId="164" fontId="14" fillId="7" borderId="20" xfId="0" applyNumberFormat="1" applyFont="1" applyFill="1" applyBorder="1" applyAlignment="1">
      <alignment horizontal="center" vertical="top"/>
    </xf>
    <xf numFmtId="164" fontId="14" fillId="3" borderId="18" xfId="0" applyNumberFormat="1" applyFont="1" applyFill="1" applyBorder="1" applyAlignment="1">
      <alignment horizontal="center" vertical="top"/>
    </xf>
    <xf numFmtId="164" fontId="14" fillId="3" borderId="19" xfId="0" applyNumberFormat="1" applyFont="1" applyFill="1" applyBorder="1" applyAlignment="1">
      <alignment horizontal="center" vertical="top"/>
    </xf>
    <xf numFmtId="164" fontId="14" fillId="3" borderId="20" xfId="0" applyNumberFormat="1" applyFont="1" applyFill="1" applyBorder="1" applyAlignment="1">
      <alignment horizontal="center" vertical="top"/>
    </xf>
    <xf numFmtId="49" fontId="14" fillId="2" borderId="21" xfId="0" applyNumberFormat="1" applyFont="1" applyFill="1" applyBorder="1" applyAlignment="1">
      <alignment horizontal="center" vertical="top"/>
    </xf>
    <xf numFmtId="164" fontId="14" fillId="2" borderId="22" xfId="0" applyNumberFormat="1" applyFont="1" applyFill="1" applyBorder="1" applyAlignment="1">
      <alignment horizontal="center" vertical="top"/>
    </xf>
    <xf numFmtId="164" fontId="14" fillId="2" borderId="4" xfId="0" applyNumberFormat="1" applyFont="1" applyFill="1" applyBorder="1" applyAlignment="1">
      <alignment horizontal="center" vertical="top"/>
    </xf>
    <xf numFmtId="164" fontId="14" fillId="2" borderId="23" xfId="0" applyNumberFormat="1" applyFont="1" applyFill="1" applyBorder="1" applyAlignment="1">
      <alignment horizontal="center" vertical="top"/>
    </xf>
    <xf numFmtId="164" fontId="14" fillId="7" borderId="22" xfId="0" applyNumberFormat="1" applyFont="1" applyFill="1" applyBorder="1" applyAlignment="1">
      <alignment horizontal="center" vertical="top"/>
    </xf>
    <xf numFmtId="164" fontId="14" fillId="7" borderId="4" xfId="0" applyNumberFormat="1" applyFont="1" applyFill="1" applyBorder="1" applyAlignment="1">
      <alignment horizontal="center" vertical="top"/>
    </xf>
    <xf numFmtId="164" fontId="14" fillId="7" borderId="23" xfId="0" applyNumberFormat="1" applyFont="1" applyFill="1" applyBorder="1" applyAlignment="1">
      <alignment horizontal="center" vertical="top"/>
    </xf>
    <xf numFmtId="0" fontId="7" fillId="8" borderId="5" xfId="0" applyFont="1" applyFill="1" applyBorder="1" applyAlignment="1">
      <alignment horizontal="center" vertical="top" wrapText="1"/>
    </xf>
    <xf numFmtId="164" fontId="7" fillId="8" borderId="24" xfId="0" applyNumberFormat="1" applyFont="1" applyFill="1" applyBorder="1" applyAlignment="1">
      <alignment horizontal="center" vertical="top"/>
    </xf>
    <xf numFmtId="164" fontId="7" fillId="8" borderId="15" xfId="0" applyNumberFormat="1" applyFont="1" applyFill="1" applyBorder="1" applyAlignment="1">
      <alignment horizontal="center" vertical="top"/>
    </xf>
    <xf numFmtId="164" fontId="7" fillId="8" borderId="16" xfId="0" applyNumberFormat="1" applyFont="1" applyFill="1" applyBorder="1" applyAlignment="1">
      <alignment horizontal="center" vertical="top"/>
    </xf>
    <xf numFmtId="164" fontId="7" fillId="7" borderId="24" xfId="0" applyNumberFormat="1" applyFont="1" applyFill="1" applyBorder="1" applyAlignment="1">
      <alignment horizontal="center" vertical="top"/>
    </xf>
    <xf numFmtId="164" fontId="7" fillId="7" borderId="15" xfId="0" applyNumberFormat="1" applyFont="1" applyFill="1" applyBorder="1" applyAlignment="1">
      <alignment horizontal="center" vertical="top"/>
    </xf>
    <xf numFmtId="164" fontId="7" fillId="7" borderId="16" xfId="0" applyNumberFormat="1" applyFont="1" applyFill="1" applyBorder="1" applyAlignment="1">
      <alignment horizontal="center" vertical="top"/>
    </xf>
    <xf numFmtId="0" fontId="7" fillId="0" borderId="9" xfId="0" applyFont="1" applyBorder="1" applyAlignment="1">
      <alignment horizontal="center" vertical="top" wrapText="1"/>
    </xf>
    <xf numFmtId="0" fontId="7" fillId="8" borderId="25" xfId="0" applyFont="1" applyFill="1" applyBorder="1" applyAlignment="1">
      <alignment horizontal="center" vertical="top" wrapText="1"/>
    </xf>
    <xf numFmtId="0" fontId="7" fillId="8" borderId="26" xfId="0" applyFont="1" applyFill="1" applyBorder="1" applyAlignment="1">
      <alignment horizontal="center" vertical="top" wrapText="1"/>
    </xf>
    <xf numFmtId="0" fontId="10" fillId="7" borderId="17" xfId="0" applyFont="1" applyFill="1" applyBorder="1" applyAlignment="1">
      <alignment horizontal="center" vertical="top"/>
    </xf>
    <xf numFmtId="164" fontId="10" fillId="7" borderId="27" xfId="0" applyNumberFormat="1" applyFont="1" applyFill="1" applyBorder="1" applyAlignment="1">
      <alignment horizontal="center" vertical="top"/>
    </xf>
    <xf numFmtId="164" fontId="10" fillId="7" borderId="10" xfId="0" applyNumberFormat="1" applyFont="1" applyFill="1" applyBorder="1" applyAlignment="1">
      <alignment horizontal="center" vertical="top"/>
    </xf>
    <xf numFmtId="164" fontId="10" fillId="7" borderId="28" xfId="0" applyNumberFormat="1" applyFont="1" applyFill="1" applyBorder="1" applyAlignment="1">
      <alignment horizontal="center" vertical="top"/>
    </xf>
    <xf numFmtId="0" fontId="7" fillId="8" borderId="8" xfId="0" applyFont="1" applyFill="1" applyBorder="1" applyAlignment="1">
      <alignment horizontal="center" vertical="top"/>
    </xf>
    <xf numFmtId="164" fontId="10" fillId="8" borderId="15" xfId="0" applyNumberFormat="1" applyFont="1" applyFill="1" applyBorder="1" applyAlignment="1">
      <alignment horizontal="center" vertical="top"/>
    </xf>
    <xf numFmtId="164" fontId="10" fillId="7" borderId="7" xfId="0" applyNumberFormat="1" applyFont="1" applyFill="1" applyBorder="1" applyAlignment="1">
      <alignment horizontal="center" vertical="top"/>
    </xf>
    <xf numFmtId="164" fontId="10" fillId="8" borderId="24" xfId="0" applyNumberFormat="1" applyFont="1" applyFill="1" applyBorder="1" applyAlignment="1">
      <alignment horizontal="center" vertical="top"/>
    </xf>
    <xf numFmtId="164" fontId="10" fillId="8" borderId="16" xfId="0" applyNumberFormat="1" applyFont="1" applyFill="1" applyBorder="1" applyAlignment="1">
      <alignment horizontal="center" vertical="top"/>
    </xf>
    <xf numFmtId="164" fontId="7" fillId="8" borderId="29" xfId="0" applyNumberFormat="1" applyFont="1" applyFill="1" applyBorder="1" applyAlignment="1">
      <alignment horizontal="center" vertical="top"/>
    </xf>
    <xf numFmtId="164" fontId="10" fillId="8" borderId="30" xfId="0" applyNumberFormat="1" applyFont="1" applyFill="1" applyBorder="1" applyAlignment="1">
      <alignment horizontal="center" vertical="top"/>
    </xf>
    <xf numFmtId="164" fontId="7" fillId="8" borderId="31" xfId="0" applyNumberFormat="1" applyFont="1" applyFill="1" applyBorder="1" applyAlignment="1">
      <alignment horizontal="center" vertical="top"/>
    </xf>
    <xf numFmtId="164" fontId="7" fillId="7" borderId="32" xfId="0" applyNumberFormat="1" applyFont="1" applyFill="1" applyBorder="1" applyAlignment="1">
      <alignment horizontal="center" vertical="top"/>
    </xf>
    <xf numFmtId="164" fontId="10" fillId="7" borderId="33" xfId="0" applyNumberFormat="1" applyFont="1" applyFill="1" applyBorder="1" applyAlignment="1">
      <alignment horizontal="center" vertical="top"/>
    </xf>
    <xf numFmtId="164" fontId="10" fillId="7" borderId="34" xfId="0" applyNumberFormat="1" applyFont="1" applyFill="1" applyBorder="1" applyAlignment="1">
      <alignment horizontal="center" vertical="top"/>
    </xf>
    <xf numFmtId="164" fontId="7" fillId="7" borderId="35" xfId="0" applyNumberFormat="1" applyFont="1" applyFill="1" applyBorder="1" applyAlignment="1">
      <alignment horizontal="center" vertical="top"/>
    </xf>
    <xf numFmtId="164" fontId="10" fillId="8" borderId="36" xfId="0" applyNumberFormat="1" applyFont="1" applyFill="1" applyBorder="1" applyAlignment="1">
      <alignment horizontal="center" vertical="top"/>
    </xf>
    <xf numFmtId="164" fontId="10" fillId="8" borderId="37" xfId="0" applyNumberFormat="1" applyFont="1" applyFill="1" applyBorder="1" applyAlignment="1">
      <alignment horizontal="center" vertical="top"/>
    </xf>
    <xf numFmtId="164" fontId="10" fillId="8" borderId="29" xfId="0" applyNumberFormat="1" applyFont="1" applyFill="1" applyBorder="1" applyAlignment="1">
      <alignment horizontal="center" vertical="top"/>
    </xf>
    <xf numFmtId="164" fontId="7" fillId="8" borderId="30" xfId="0" applyNumberFormat="1" applyFont="1" applyFill="1" applyBorder="1" applyAlignment="1">
      <alignment horizontal="center" vertical="top"/>
    </xf>
    <xf numFmtId="164" fontId="7" fillId="8" borderId="37" xfId="0" applyNumberFormat="1" applyFont="1" applyFill="1" applyBorder="1" applyAlignment="1">
      <alignment horizontal="center" vertical="top"/>
    </xf>
    <xf numFmtId="164" fontId="7" fillId="7" borderId="29" xfId="0" applyNumberFormat="1" applyFont="1" applyFill="1" applyBorder="1" applyAlignment="1">
      <alignment horizontal="center" vertical="top"/>
    </xf>
    <xf numFmtId="164" fontId="10" fillId="7" borderId="30" xfId="0" applyNumberFormat="1" applyFont="1" applyFill="1" applyBorder="1" applyAlignment="1">
      <alignment horizontal="center" vertical="top"/>
    </xf>
    <xf numFmtId="164" fontId="7" fillId="7" borderId="37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49" fontId="14" fillId="9" borderId="9" xfId="0" applyNumberFormat="1" applyFont="1" applyFill="1" applyBorder="1" applyAlignment="1">
      <alignment horizontal="center" vertical="top"/>
    </xf>
    <xf numFmtId="164" fontId="7" fillId="7" borderId="30" xfId="0" applyNumberFormat="1" applyFont="1" applyFill="1" applyBorder="1" applyAlignment="1">
      <alignment horizontal="center" vertical="top"/>
    </xf>
    <xf numFmtId="49" fontId="14" fillId="9" borderId="10" xfId="0" applyNumberFormat="1" applyFont="1" applyFill="1" applyBorder="1" applyAlignment="1">
      <alignment horizontal="center" vertical="top"/>
    </xf>
    <xf numFmtId="0" fontId="10" fillId="7" borderId="38" xfId="0" applyFont="1" applyFill="1" applyBorder="1" applyAlignment="1">
      <alignment horizontal="center" vertical="top"/>
    </xf>
    <xf numFmtId="164" fontId="21" fillId="7" borderId="10" xfId="0" applyNumberFormat="1" applyFont="1" applyFill="1" applyBorder="1" applyAlignment="1">
      <alignment horizontal="center" vertical="top"/>
    </xf>
    <xf numFmtId="49" fontId="14" fillId="9" borderId="7" xfId="0" applyNumberFormat="1" applyFont="1" applyFill="1" applyBorder="1" applyAlignment="1">
      <alignment horizontal="center" vertical="top"/>
    </xf>
    <xf numFmtId="164" fontId="7" fillId="8" borderId="39" xfId="0" applyNumberFormat="1" applyFont="1" applyFill="1" applyBorder="1" applyAlignment="1">
      <alignment horizontal="center" vertical="top"/>
    </xf>
    <xf numFmtId="164" fontId="10" fillId="7" borderId="40" xfId="0" applyNumberFormat="1" applyFont="1" applyFill="1" applyBorder="1" applyAlignment="1">
      <alignment horizontal="center" vertical="top"/>
    </xf>
    <xf numFmtId="0" fontId="7" fillId="8" borderId="34" xfId="0" applyFont="1" applyFill="1" applyBorder="1" applyAlignment="1">
      <alignment horizontal="center" vertical="top"/>
    </xf>
    <xf numFmtId="0" fontId="7" fillId="8" borderId="35" xfId="0" applyFont="1" applyFill="1" applyBorder="1" applyAlignment="1">
      <alignment horizontal="center" vertical="top"/>
    </xf>
    <xf numFmtId="164" fontId="10" fillId="2" borderId="27" xfId="0" applyNumberFormat="1" applyFont="1" applyFill="1" applyBorder="1" applyAlignment="1">
      <alignment horizontal="center" vertical="top"/>
    </xf>
    <xf numFmtId="164" fontId="10" fillId="2" borderId="10" xfId="0" applyNumberFormat="1" applyFont="1" applyFill="1" applyBorder="1" applyAlignment="1">
      <alignment horizontal="center" vertical="top"/>
    </xf>
    <xf numFmtId="164" fontId="10" fillId="2" borderId="28" xfId="0" applyNumberFormat="1" applyFont="1" applyFill="1" applyBorder="1" applyAlignment="1">
      <alignment horizontal="center" vertical="top"/>
    </xf>
    <xf numFmtId="164" fontId="10" fillId="9" borderId="27" xfId="0" applyNumberFormat="1" applyFont="1" applyFill="1" applyBorder="1" applyAlignment="1">
      <alignment horizontal="center" vertical="top"/>
    </xf>
    <xf numFmtId="164" fontId="10" fillId="9" borderId="10" xfId="0" applyNumberFormat="1" applyFont="1" applyFill="1" applyBorder="1" applyAlignment="1">
      <alignment horizontal="center" vertical="top"/>
    </xf>
    <xf numFmtId="164" fontId="10" fillId="9" borderId="28" xfId="0" applyNumberFormat="1" applyFont="1" applyFill="1" applyBorder="1" applyAlignment="1">
      <alignment horizontal="center" vertical="top"/>
    </xf>
    <xf numFmtId="0" fontId="7" fillId="2" borderId="41" xfId="0" applyFont="1" applyFill="1" applyBorder="1" applyAlignment="1">
      <alignment horizontal="center" vertical="top" wrapText="1"/>
    </xf>
    <xf numFmtId="0" fontId="7" fillId="2" borderId="42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/>
    </xf>
    <xf numFmtId="0" fontId="7" fillId="0" borderId="39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7" fillId="8" borderId="43" xfId="0" applyFont="1" applyFill="1" applyBorder="1" applyAlignment="1">
      <alignment horizontal="center" vertical="top"/>
    </xf>
    <xf numFmtId="0" fontId="10" fillId="3" borderId="25" xfId="0" applyFont="1" applyFill="1" applyBorder="1" applyAlignment="1">
      <alignment horizontal="center" vertical="top"/>
    </xf>
    <xf numFmtId="164" fontId="10" fillId="7" borderId="32" xfId="0" applyNumberFormat="1" applyFont="1" applyFill="1" applyBorder="1" applyAlignment="1">
      <alignment horizontal="center" vertical="top"/>
    </xf>
    <xf numFmtId="164" fontId="10" fillId="7" borderId="35" xfId="0" applyNumberFormat="1" applyFont="1" applyFill="1" applyBorder="1" applyAlignment="1">
      <alignment horizontal="center" vertical="top"/>
    </xf>
    <xf numFmtId="164" fontId="10" fillId="3" borderId="32" xfId="0" applyNumberFormat="1" applyFont="1" applyFill="1" applyBorder="1" applyAlignment="1">
      <alignment horizontal="center" vertical="top"/>
    </xf>
    <xf numFmtId="164" fontId="10" fillId="3" borderId="34" xfId="0" applyNumberFormat="1" applyFont="1" applyFill="1" applyBorder="1" applyAlignment="1">
      <alignment horizontal="center" vertical="top"/>
    </xf>
    <xf numFmtId="164" fontId="10" fillId="3" borderId="35" xfId="0" applyNumberFormat="1" applyFont="1" applyFill="1" applyBorder="1" applyAlignment="1">
      <alignment horizontal="center" vertical="top"/>
    </xf>
    <xf numFmtId="164" fontId="10" fillId="8" borderId="9" xfId="0" applyNumberFormat="1" applyFont="1" applyFill="1" applyBorder="1" applyAlignment="1">
      <alignment horizontal="center" vertical="top"/>
    </xf>
    <xf numFmtId="164" fontId="10" fillId="8" borderId="44" xfId="0" applyNumberFormat="1" applyFont="1" applyFill="1" applyBorder="1" applyAlignment="1">
      <alignment horizontal="center" vertical="top"/>
    </xf>
    <xf numFmtId="164" fontId="10" fillId="7" borderId="9" xfId="0" applyNumberFormat="1" applyFont="1" applyFill="1" applyBorder="1" applyAlignment="1">
      <alignment horizontal="center" vertical="top"/>
    </xf>
    <xf numFmtId="164" fontId="10" fillId="7" borderId="44" xfId="0" applyNumberFormat="1" applyFont="1" applyFill="1" applyBorder="1" applyAlignment="1">
      <alignment horizontal="center" vertical="top"/>
    </xf>
    <xf numFmtId="164" fontId="10" fillId="0" borderId="45" xfId="0" applyNumberFormat="1" applyFont="1" applyFill="1" applyBorder="1" applyAlignment="1">
      <alignment horizontal="center" vertical="top"/>
    </xf>
    <xf numFmtId="164" fontId="10" fillId="0" borderId="9" xfId="0" applyNumberFormat="1" applyFont="1" applyFill="1" applyBorder="1" applyAlignment="1">
      <alignment horizontal="center" vertical="top"/>
    </xf>
    <xf numFmtId="164" fontId="10" fillId="0" borderId="44" xfId="0" applyNumberFormat="1" applyFont="1" applyFill="1" applyBorder="1" applyAlignment="1">
      <alignment horizontal="center" vertical="top"/>
    </xf>
    <xf numFmtId="0" fontId="7" fillId="0" borderId="7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top"/>
    </xf>
    <xf numFmtId="0" fontId="7" fillId="0" borderId="44" xfId="0" applyNumberFormat="1" applyFont="1" applyFill="1" applyBorder="1" applyAlignment="1">
      <alignment horizontal="center" vertical="top"/>
    </xf>
    <xf numFmtId="164" fontId="10" fillId="7" borderId="46" xfId="0" applyNumberFormat="1" applyFont="1" applyFill="1" applyBorder="1" applyAlignment="1">
      <alignment horizontal="center" vertical="top"/>
    </xf>
    <xf numFmtId="164" fontId="10" fillId="7" borderId="19" xfId="0" applyNumberFormat="1" applyFont="1" applyFill="1" applyBorder="1" applyAlignment="1">
      <alignment horizontal="center" vertical="top"/>
    </xf>
    <xf numFmtId="164" fontId="10" fillId="7" borderId="47" xfId="0" applyNumberFormat="1" applyFont="1" applyFill="1" applyBorder="1" applyAlignment="1">
      <alignment horizontal="center" vertical="top"/>
    </xf>
    <xf numFmtId="164" fontId="10" fillId="7" borderId="48" xfId="0" applyNumberFormat="1" applyFont="1" applyFill="1" applyBorder="1" applyAlignment="1">
      <alignment horizontal="center" vertical="top"/>
    </xf>
    <xf numFmtId="164" fontId="14" fillId="2" borderId="27" xfId="0" applyNumberFormat="1" applyFont="1" applyFill="1" applyBorder="1" applyAlignment="1">
      <alignment horizontal="center" vertical="top"/>
    </xf>
    <xf numFmtId="164" fontId="14" fillId="2" borderId="10" xfId="0" applyNumberFormat="1" applyFont="1" applyFill="1" applyBorder="1" applyAlignment="1">
      <alignment horizontal="center" vertical="top"/>
    </xf>
    <xf numFmtId="164" fontId="14" fillId="9" borderId="27" xfId="0" applyNumberFormat="1" applyFont="1" applyFill="1" applyBorder="1" applyAlignment="1">
      <alignment horizontal="center" vertical="top"/>
    </xf>
    <xf numFmtId="164" fontId="14" fillId="9" borderId="10" xfId="0" applyNumberFormat="1" applyFont="1" applyFill="1" applyBorder="1" applyAlignment="1">
      <alignment horizontal="center" vertical="top"/>
    </xf>
    <xf numFmtId="164" fontId="14" fillId="9" borderId="28" xfId="0" applyNumberFormat="1" applyFont="1" applyFill="1" applyBorder="1" applyAlignment="1">
      <alignment horizontal="center" vertical="top"/>
    </xf>
    <xf numFmtId="0" fontId="9" fillId="2" borderId="41" xfId="0" applyFont="1" applyFill="1" applyBorder="1" applyAlignment="1">
      <alignment horizontal="center" vertical="top" wrapText="1"/>
    </xf>
    <xf numFmtId="0" fontId="9" fillId="2" borderId="42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vertical="top"/>
    </xf>
    <xf numFmtId="49" fontId="14" fillId="6" borderId="49" xfId="0" applyNumberFormat="1" applyFont="1" applyFill="1" applyBorder="1" applyAlignment="1">
      <alignment horizontal="center" vertical="top"/>
    </xf>
    <xf numFmtId="164" fontId="14" fillId="6" borderId="50" xfId="0" applyNumberFormat="1" applyFont="1" applyFill="1" applyBorder="1" applyAlignment="1">
      <alignment horizontal="center" vertical="top"/>
    </xf>
    <xf numFmtId="164" fontId="14" fillId="6" borderId="2" xfId="0" applyNumberFormat="1" applyFont="1" applyFill="1" applyBorder="1" applyAlignment="1">
      <alignment horizontal="center" vertical="top"/>
    </xf>
    <xf numFmtId="164" fontId="14" fillId="6" borderId="51" xfId="0" applyNumberFormat="1" applyFont="1" applyFill="1" applyBorder="1" applyAlignment="1">
      <alignment horizontal="center" vertical="top"/>
    </xf>
    <xf numFmtId="164" fontId="14" fillId="10" borderId="50" xfId="0" applyNumberFormat="1" applyFont="1" applyFill="1" applyBorder="1" applyAlignment="1">
      <alignment horizontal="center" vertical="top"/>
    </xf>
    <xf numFmtId="164" fontId="14" fillId="10" borderId="2" xfId="0" applyNumberFormat="1" applyFont="1" applyFill="1" applyBorder="1" applyAlignment="1">
      <alignment horizontal="center" vertical="top"/>
    </xf>
    <xf numFmtId="164" fontId="14" fillId="10" borderId="51" xfId="0" applyNumberFormat="1" applyFont="1" applyFill="1" applyBorder="1" applyAlignment="1">
      <alignment horizontal="center" vertical="top"/>
    </xf>
    <xf numFmtId="164" fontId="10" fillId="6" borderId="2" xfId="0" applyNumberFormat="1" applyFont="1" applyFill="1" applyBorder="1" applyAlignment="1">
      <alignment horizontal="center" vertical="top"/>
    </xf>
    <xf numFmtId="164" fontId="14" fillId="6" borderId="52" xfId="0" applyNumberFormat="1" applyFont="1" applyFill="1" applyBorder="1" applyAlignment="1">
      <alignment horizontal="center" vertical="top"/>
    </xf>
    <xf numFmtId="0" fontId="17" fillId="0" borderId="0" xfId="0" applyNumberFormat="1" applyFont="1" applyAlignment="1">
      <alignment vertical="top" wrapText="1"/>
    </xf>
    <xf numFmtId="0" fontId="17" fillId="0" borderId="0" xfId="0" applyFont="1" applyFill="1" applyAlignment="1">
      <alignment vertical="top"/>
    </xf>
    <xf numFmtId="0" fontId="17" fillId="4" borderId="0" xfId="0" applyFont="1" applyFill="1" applyAlignment="1">
      <alignment vertical="top"/>
    </xf>
    <xf numFmtId="0" fontId="9" fillId="0" borderId="0" xfId="0" applyNumberFormat="1" applyFont="1" applyAlignment="1">
      <alignment vertical="top" wrapText="1"/>
    </xf>
    <xf numFmtId="49" fontId="12" fillId="0" borderId="0" xfId="0" applyNumberFormat="1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horizontal="right" vertical="top"/>
    </xf>
    <xf numFmtId="49" fontId="13" fillId="0" borderId="0" xfId="0" applyNumberFormat="1" applyFont="1" applyFill="1" applyBorder="1" applyAlignment="1">
      <alignment horizontal="right" vertical="top"/>
    </xf>
    <xf numFmtId="49" fontId="14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164" fontId="13" fillId="0" borderId="0" xfId="0" applyNumberFormat="1" applyFont="1" applyFill="1" applyBorder="1" applyAlignment="1">
      <alignment horizontal="center" vertical="top"/>
    </xf>
    <xf numFmtId="164" fontId="13" fillId="0" borderId="0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center" vertical="top"/>
    </xf>
    <xf numFmtId="164" fontId="14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49" fontId="15" fillId="0" borderId="0" xfId="0" applyNumberFormat="1" applyFont="1" applyAlignment="1">
      <alignment horizontal="right"/>
    </xf>
    <xf numFmtId="0" fontId="15" fillId="0" borderId="0" xfId="0" applyFont="1"/>
    <xf numFmtId="0" fontId="18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0" fontId="9" fillId="0" borderId="0" xfId="0" applyFont="1"/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164" fontId="14" fillId="0" borderId="0" xfId="0" applyNumberFormat="1" applyFont="1" applyFill="1" applyBorder="1" applyAlignment="1">
      <alignment horizontal="right" vertical="top"/>
    </xf>
    <xf numFmtId="164" fontId="7" fillId="7" borderId="53" xfId="0" applyNumberFormat="1" applyFont="1" applyFill="1" applyBorder="1" applyAlignment="1">
      <alignment horizontal="center" vertical="top"/>
    </xf>
    <xf numFmtId="164" fontId="7" fillId="7" borderId="54" xfId="0" applyNumberFormat="1" applyFont="1" applyFill="1" applyBorder="1" applyAlignment="1">
      <alignment horizontal="center" vertical="top"/>
    </xf>
    <xf numFmtId="164" fontId="7" fillId="7" borderId="45" xfId="0" applyNumberFormat="1" applyFont="1" applyFill="1" applyBorder="1" applyAlignment="1">
      <alignment horizontal="center" vertical="top"/>
    </xf>
    <xf numFmtId="164" fontId="7" fillId="7" borderId="9" xfId="0" applyNumberFormat="1" applyFont="1" applyFill="1" applyBorder="1" applyAlignment="1">
      <alignment horizontal="center" vertical="top"/>
    </xf>
    <xf numFmtId="0" fontId="7" fillId="8" borderId="30" xfId="0" applyFont="1" applyFill="1" applyBorder="1" applyAlignment="1">
      <alignment horizontal="center" vertical="top"/>
    </xf>
    <xf numFmtId="0" fontId="5" fillId="8" borderId="55" xfId="0" applyFont="1" applyFill="1" applyBorder="1" applyAlignment="1">
      <alignment horizontal="center" vertical="top"/>
    </xf>
    <xf numFmtId="0" fontId="5" fillId="8" borderId="56" xfId="0" applyFont="1" applyFill="1" applyBorder="1" applyAlignment="1">
      <alignment horizontal="center" vertical="top" wrapText="1"/>
    </xf>
    <xf numFmtId="0" fontId="5" fillId="8" borderId="25" xfId="0" applyFont="1" applyFill="1" applyBorder="1" applyAlignment="1">
      <alignment horizontal="center" vertical="top" wrapText="1"/>
    </xf>
    <xf numFmtId="49" fontId="7" fillId="0" borderId="57" xfId="0" applyNumberFormat="1" applyFont="1" applyBorder="1" applyAlignment="1">
      <alignment horizontal="center" vertical="top" textRotation="90"/>
    </xf>
    <xf numFmtId="0" fontId="7" fillId="0" borderId="57" xfId="0" applyFont="1" applyBorder="1" applyAlignment="1">
      <alignment horizontal="center" vertical="top" textRotation="90" wrapText="1"/>
    </xf>
    <xf numFmtId="164" fontId="14" fillId="7" borderId="46" xfId="0" applyNumberFormat="1" applyFont="1" applyFill="1" applyBorder="1" applyAlignment="1">
      <alignment horizontal="center" vertical="top"/>
    </xf>
    <xf numFmtId="164" fontId="14" fillId="3" borderId="46" xfId="0" applyNumberFormat="1" applyFont="1" applyFill="1" applyBorder="1" applyAlignment="1">
      <alignment horizontal="center" vertical="top"/>
    </xf>
    <xf numFmtId="164" fontId="9" fillId="7" borderId="24" xfId="0" applyNumberFormat="1" applyFont="1" applyFill="1" applyBorder="1" applyAlignment="1">
      <alignment horizontal="center" vertical="top"/>
    </xf>
    <xf numFmtId="164" fontId="9" fillId="7" borderId="15" xfId="0" applyNumberFormat="1" applyFont="1" applyFill="1" applyBorder="1" applyAlignment="1">
      <alignment horizontal="center" vertical="top"/>
    </xf>
    <xf numFmtId="164" fontId="9" fillId="7" borderId="16" xfId="0" applyNumberFormat="1" applyFont="1" applyFill="1" applyBorder="1" applyAlignment="1">
      <alignment horizontal="center" vertical="top"/>
    </xf>
    <xf numFmtId="164" fontId="9" fillId="0" borderId="24" xfId="0" applyNumberFormat="1" applyFont="1" applyBorder="1" applyAlignment="1">
      <alignment horizontal="center" vertical="top"/>
    </xf>
    <xf numFmtId="164" fontId="9" fillId="0" borderId="15" xfId="0" applyNumberFormat="1" applyFont="1" applyBorder="1" applyAlignment="1">
      <alignment horizontal="center" vertical="top"/>
    </xf>
    <xf numFmtId="164" fontId="9" fillId="0" borderId="16" xfId="0" applyNumberFormat="1" applyFont="1" applyBorder="1" applyAlignment="1">
      <alignment horizontal="center" vertical="top"/>
    </xf>
    <xf numFmtId="164" fontId="9" fillId="0" borderId="24" xfId="0" applyNumberFormat="1" applyFont="1" applyFill="1" applyBorder="1" applyAlignment="1">
      <alignment horizontal="center" vertical="top"/>
    </xf>
    <xf numFmtId="164" fontId="9" fillId="8" borderId="24" xfId="0" applyNumberFormat="1" applyFont="1" applyFill="1" applyBorder="1" applyAlignment="1">
      <alignment horizontal="center" vertical="top"/>
    </xf>
    <xf numFmtId="164" fontId="9" fillId="8" borderId="15" xfId="0" applyNumberFormat="1" applyFont="1" applyFill="1" applyBorder="1" applyAlignment="1">
      <alignment horizontal="center" vertical="top"/>
    </xf>
    <xf numFmtId="164" fontId="9" fillId="8" borderId="16" xfId="0" applyNumberFormat="1" applyFont="1" applyFill="1" applyBorder="1" applyAlignment="1">
      <alignment horizontal="center" vertical="top"/>
    </xf>
    <xf numFmtId="164" fontId="14" fillId="9" borderId="23" xfId="0" applyNumberFormat="1" applyFont="1" applyFill="1" applyBorder="1" applyAlignment="1">
      <alignment horizontal="center" vertical="top"/>
    </xf>
    <xf numFmtId="0" fontId="7" fillId="8" borderId="29" xfId="0" applyFont="1" applyFill="1" applyBorder="1" applyAlignment="1">
      <alignment horizontal="center" vertical="top"/>
    </xf>
    <xf numFmtId="0" fontId="7" fillId="8" borderId="37" xfId="0" applyFont="1" applyFill="1" applyBorder="1" applyAlignment="1">
      <alignment horizontal="center" vertical="top"/>
    </xf>
    <xf numFmtId="0" fontId="7" fillId="7" borderId="29" xfId="0" applyFont="1" applyFill="1" applyBorder="1" applyAlignment="1">
      <alignment vertical="top"/>
    </xf>
    <xf numFmtId="0" fontId="7" fillId="7" borderId="30" xfId="0" applyFont="1" applyFill="1" applyBorder="1" applyAlignment="1">
      <alignment vertical="top"/>
    </xf>
    <xf numFmtId="0" fontId="7" fillId="7" borderId="37" xfId="0" applyFont="1" applyFill="1" applyBorder="1" applyAlignment="1">
      <alignment vertical="top"/>
    </xf>
    <xf numFmtId="0" fontId="7" fillId="8" borderId="29" xfId="0" applyFont="1" applyFill="1" applyBorder="1" applyAlignment="1">
      <alignment vertical="top"/>
    </xf>
    <xf numFmtId="0" fontId="7" fillId="8" borderId="30" xfId="0" applyFont="1" applyFill="1" applyBorder="1" applyAlignment="1">
      <alignment vertical="top"/>
    </xf>
    <xf numFmtId="0" fontId="7" fillId="8" borderId="37" xfId="0" applyFont="1" applyFill="1" applyBorder="1" applyAlignment="1">
      <alignment vertical="top"/>
    </xf>
    <xf numFmtId="0" fontId="7" fillId="8" borderId="33" xfId="0" applyFont="1" applyFill="1" applyBorder="1" applyAlignment="1">
      <alignment horizontal="center" vertical="top"/>
    </xf>
    <xf numFmtId="0" fontId="7" fillId="7" borderId="33" xfId="0" applyFont="1" applyFill="1" applyBorder="1" applyAlignment="1">
      <alignment vertical="top"/>
    </xf>
    <xf numFmtId="0" fontId="7" fillId="7" borderId="34" xfId="0" applyFont="1" applyFill="1" applyBorder="1" applyAlignment="1">
      <alignment vertical="top"/>
    </xf>
    <xf numFmtId="0" fontId="7" fillId="7" borderId="35" xfId="0" applyFont="1" applyFill="1" applyBorder="1" applyAlignment="1">
      <alignment vertical="top"/>
    </xf>
    <xf numFmtId="0" fontId="7" fillId="8" borderId="33" xfId="0" applyFont="1" applyFill="1" applyBorder="1" applyAlignment="1">
      <alignment vertical="top"/>
    </xf>
    <xf numFmtId="0" fontId="7" fillId="8" borderId="34" xfId="0" applyFont="1" applyFill="1" applyBorder="1" applyAlignment="1">
      <alignment vertical="top"/>
    </xf>
    <xf numFmtId="0" fontId="7" fillId="8" borderId="35" xfId="0" applyFont="1" applyFill="1" applyBorder="1" applyAlignment="1">
      <alignment vertical="top"/>
    </xf>
    <xf numFmtId="164" fontId="7" fillId="7" borderId="29" xfId="0" applyNumberFormat="1" applyFont="1" applyFill="1" applyBorder="1" applyAlignment="1">
      <alignment vertical="top"/>
    </xf>
    <xf numFmtId="164" fontId="7" fillId="7" borderId="30" xfId="0" applyNumberFormat="1" applyFont="1" applyFill="1" applyBorder="1" applyAlignment="1">
      <alignment vertical="top"/>
    </xf>
    <xf numFmtId="164" fontId="7" fillId="7" borderId="37" xfId="0" applyNumberFormat="1" applyFont="1" applyFill="1" applyBorder="1" applyAlignment="1">
      <alignment vertical="top"/>
    </xf>
    <xf numFmtId="164" fontId="7" fillId="8" borderId="29" xfId="0" applyNumberFormat="1" applyFont="1" applyFill="1" applyBorder="1" applyAlignment="1">
      <alignment vertical="top"/>
    </xf>
    <xf numFmtId="164" fontId="7" fillId="8" borderId="37" xfId="0" applyNumberFormat="1" applyFont="1" applyFill="1" applyBorder="1" applyAlignment="1">
      <alignment vertical="top"/>
    </xf>
    <xf numFmtId="0" fontId="7" fillId="8" borderId="31" xfId="0" applyFont="1" applyFill="1" applyBorder="1" applyAlignment="1">
      <alignment vertical="top"/>
    </xf>
    <xf numFmtId="0" fontId="7" fillId="7" borderId="29" xfId="0" applyFont="1" applyFill="1" applyBorder="1" applyAlignment="1">
      <alignment horizontal="center" vertical="top"/>
    </xf>
    <xf numFmtId="0" fontId="7" fillId="7" borderId="37" xfId="0" applyFont="1" applyFill="1" applyBorder="1" applyAlignment="1">
      <alignment horizontal="center" vertical="top"/>
    </xf>
    <xf numFmtId="164" fontId="7" fillId="0" borderId="45" xfId="0" applyNumberFormat="1" applyFont="1" applyFill="1" applyBorder="1" applyAlignment="1">
      <alignment horizontal="center" vertical="top"/>
    </xf>
    <xf numFmtId="164" fontId="7" fillId="0" borderId="9" xfId="0" applyNumberFormat="1" applyFont="1" applyFill="1" applyBorder="1" applyAlignment="1">
      <alignment horizontal="center" vertical="top"/>
    </xf>
    <xf numFmtId="0" fontId="7" fillId="0" borderId="58" xfId="0" applyFont="1" applyFill="1" applyBorder="1" applyAlignment="1">
      <alignment vertical="top" wrapText="1"/>
    </xf>
    <xf numFmtId="0" fontId="5" fillId="0" borderId="59" xfId="0" applyFont="1" applyFill="1" applyBorder="1" applyAlignment="1">
      <alignment horizontal="center" vertical="top"/>
    </xf>
    <xf numFmtId="0" fontId="7" fillId="0" borderId="60" xfId="0" applyFont="1" applyFill="1" applyBorder="1" applyAlignment="1">
      <alignment horizontal="left" vertical="top" wrapText="1"/>
    </xf>
    <xf numFmtId="0" fontId="7" fillId="8" borderId="30" xfId="0" applyFont="1" applyFill="1" applyBorder="1" applyAlignment="1">
      <alignment horizontal="center" vertical="top"/>
    </xf>
    <xf numFmtId="0" fontId="5" fillId="8" borderId="32" xfId="0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5" fillId="0" borderId="32" xfId="0" applyFont="1" applyFill="1" applyBorder="1" applyAlignment="1">
      <alignment vertical="top" wrapText="1"/>
    </xf>
    <xf numFmtId="0" fontId="5" fillId="0" borderId="45" xfId="0" applyFont="1" applyBorder="1" applyAlignment="1">
      <alignment horizontal="left" vertical="top" wrapText="1"/>
    </xf>
    <xf numFmtId="49" fontId="10" fillId="2" borderId="4" xfId="0" applyNumberFormat="1" applyFont="1" applyFill="1" applyBorder="1" applyAlignment="1">
      <alignment horizontal="center" vertical="top"/>
    </xf>
    <xf numFmtId="164" fontId="10" fillId="2" borderId="22" xfId="0" applyNumberFormat="1" applyFont="1" applyFill="1" applyBorder="1" applyAlignment="1">
      <alignment horizontal="center" vertical="top"/>
    </xf>
    <xf numFmtId="164" fontId="10" fillId="2" borderId="4" xfId="0" applyNumberFormat="1" applyFont="1" applyFill="1" applyBorder="1" applyAlignment="1">
      <alignment horizontal="center" vertical="top"/>
    </xf>
    <xf numFmtId="164" fontId="10" fillId="9" borderId="23" xfId="0" applyNumberFormat="1" applyFont="1" applyFill="1" applyBorder="1" applyAlignment="1">
      <alignment horizontal="center" vertical="top"/>
    </xf>
    <xf numFmtId="164" fontId="10" fillId="9" borderId="22" xfId="0" applyNumberFormat="1" applyFont="1" applyFill="1" applyBorder="1" applyAlignment="1">
      <alignment horizontal="center" vertical="top"/>
    </xf>
    <xf numFmtId="164" fontId="10" fillId="9" borderId="4" xfId="0" applyNumberFormat="1" applyFont="1" applyFill="1" applyBorder="1" applyAlignment="1">
      <alignment horizontal="center" vertical="top"/>
    </xf>
    <xf numFmtId="0" fontId="5" fillId="2" borderId="11" xfId="0" applyFont="1" applyFill="1" applyBorder="1" applyAlignment="1">
      <alignment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9" fillId="11" borderId="12" xfId="0" applyFont="1" applyFill="1" applyBorder="1" applyAlignment="1">
      <alignment vertical="top"/>
    </xf>
    <xf numFmtId="0" fontId="9" fillId="11" borderId="13" xfId="0" applyFont="1" applyFill="1" applyBorder="1" applyAlignment="1">
      <alignment vertical="top"/>
    </xf>
    <xf numFmtId="49" fontId="14" fillId="11" borderId="22" xfId="0" applyNumberFormat="1" applyFont="1" applyFill="1" applyBorder="1" applyAlignment="1">
      <alignment horizontal="center" vertical="top"/>
    </xf>
    <xf numFmtId="164" fontId="14" fillId="11" borderId="22" xfId="0" applyNumberFormat="1" applyFont="1" applyFill="1" applyBorder="1" applyAlignment="1">
      <alignment horizontal="center" vertical="top"/>
    </xf>
    <xf numFmtId="164" fontId="14" fillId="11" borderId="4" xfId="0" applyNumberFormat="1" applyFont="1" applyFill="1" applyBorder="1" applyAlignment="1">
      <alignment horizontal="center" vertical="top"/>
    </xf>
    <xf numFmtId="164" fontId="14" fillId="11" borderId="23" xfId="0" applyNumberFormat="1" applyFont="1" applyFill="1" applyBorder="1" applyAlignment="1">
      <alignment horizontal="center" vertical="top"/>
    </xf>
    <xf numFmtId="164" fontId="14" fillId="11" borderId="11" xfId="0" applyNumberFormat="1" applyFont="1" applyFill="1" applyBorder="1" applyAlignment="1">
      <alignment horizontal="center" vertical="top"/>
    </xf>
    <xf numFmtId="164" fontId="14" fillId="11" borderId="21" xfId="0" applyNumberFormat="1" applyFont="1" applyFill="1" applyBorder="1" applyAlignment="1">
      <alignment horizontal="center" vertical="top"/>
    </xf>
    <xf numFmtId="164" fontId="14" fillId="11" borderId="61" xfId="0" applyNumberFormat="1" applyFont="1" applyFill="1" applyBorder="1" applyAlignment="1">
      <alignment horizontal="center" vertical="top"/>
    </xf>
    <xf numFmtId="49" fontId="14" fillId="11" borderId="22" xfId="0" applyNumberFormat="1" applyFont="1" applyFill="1" applyBorder="1" applyAlignment="1">
      <alignment horizontal="center" vertical="top" wrapText="1"/>
    </xf>
    <xf numFmtId="49" fontId="14" fillId="11" borderId="54" xfId="0" applyNumberFormat="1" applyFont="1" applyFill="1" applyBorder="1" applyAlignment="1">
      <alignment horizontal="center" vertical="top"/>
    </xf>
    <xf numFmtId="49" fontId="14" fillId="11" borderId="45" xfId="0" applyNumberFormat="1" applyFont="1" applyFill="1" applyBorder="1" applyAlignment="1">
      <alignment horizontal="center" vertical="top"/>
    </xf>
    <xf numFmtId="49" fontId="9" fillId="11" borderId="27" xfId="0" applyNumberFormat="1" applyFont="1" applyFill="1" applyBorder="1" applyAlignment="1">
      <alignment horizontal="center" vertical="top"/>
    </xf>
    <xf numFmtId="49" fontId="14" fillId="11" borderId="27" xfId="0" applyNumberFormat="1" applyFont="1" applyFill="1" applyBorder="1" applyAlignment="1">
      <alignment horizontal="center" vertical="top"/>
    </xf>
    <xf numFmtId="49" fontId="9" fillId="11" borderId="45" xfId="0" applyNumberFormat="1" applyFont="1" applyFill="1" applyBorder="1" applyAlignment="1">
      <alignment horizontal="center" vertical="top"/>
    </xf>
    <xf numFmtId="49" fontId="10" fillId="11" borderId="22" xfId="0" applyNumberFormat="1" applyFont="1" applyFill="1" applyBorder="1" applyAlignment="1">
      <alignment horizontal="center" vertical="top" wrapText="1"/>
    </xf>
    <xf numFmtId="49" fontId="10" fillId="11" borderId="22" xfId="0" applyNumberFormat="1" applyFont="1" applyFill="1" applyBorder="1" applyAlignment="1">
      <alignment horizontal="center" vertical="top"/>
    </xf>
    <xf numFmtId="0" fontId="7" fillId="8" borderId="7" xfId="0" applyFont="1" applyFill="1" applyBorder="1" applyAlignment="1">
      <alignment horizontal="center" vertical="top"/>
    </xf>
    <xf numFmtId="0" fontId="7" fillId="8" borderId="9" xfId="0" applyFont="1" applyFill="1" applyBorder="1" applyAlignment="1">
      <alignment horizontal="center" vertical="top"/>
    </xf>
    <xf numFmtId="0" fontId="7" fillId="8" borderId="10" xfId="0" applyFont="1" applyFill="1" applyBorder="1" applyAlignment="1">
      <alignment horizontal="center" vertical="top"/>
    </xf>
    <xf numFmtId="0" fontId="7" fillId="8" borderId="62" xfId="0" applyFont="1" applyFill="1" applyBorder="1" applyAlignment="1">
      <alignment horizontal="center" vertical="top"/>
    </xf>
    <xf numFmtId="0" fontId="7" fillId="8" borderId="63" xfId="0" applyFont="1" applyFill="1" applyBorder="1" applyAlignment="1">
      <alignment horizontal="center" vertical="top"/>
    </xf>
    <xf numFmtId="0" fontId="7" fillId="8" borderId="48" xfId="0" applyFont="1" applyFill="1" applyBorder="1" applyAlignment="1">
      <alignment horizontal="center" vertical="top"/>
    </xf>
    <xf numFmtId="0" fontId="7" fillId="8" borderId="53" xfId="0" applyFont="1" applyFill="1" applyBorder="1" applyAlignment="1">
      <alignment horizontal="center" vertical="top"/>
    </xf>
    <xf numFmtId="0" fontId="7" fillId="8" borderId="44" xfId="0" applyFont="1" applyFill="1" applyBorder="1" applyAlignment="1">
      <alignment horizontal="center" vertical="top"/>
    </xf>
    <xf numFmtId="0" fontId="7" fillId="8" borderId="28" xfId="0" applyFont="1" applyFill="1" applyBorder="1" applyAlignment="1">
      <alignment horizontal="center" vertical="top"/>
    </xf>
    <xf numFmtId="0" fontId="10" fillId="0" borderId="0" xfId="0" applyNumberFormat="1" applyFont="1" applyAlignment="1">
      <alignment horizontal="left" vertical="top" wrapText="1"/>
    </xf>
    <xf numFmtId="0" fontId="7" fillId="0" borderId="0" xfId="1" applyNumberFormat="1" applyFont="1" applyAlignment="1">
      <alignment vertical="top" wrapText="1"/>
    </xf>
    <xf numFmtId="164" fontId="7" fillId="0" borderId="64" xfId="0" applyNumberFormat="1" applyFont="1" applyBorder="1" applyAlignment="1">
      <alignment horizontal="center" vertical="top"/>
    </xf>
    <xf numFmtId="0" fontId="7" fillId="0" borderId="43" xfId="0" applyFont="1" applyBorder="1" applyAlignment="1">
      <alignment horizontal="center" vertical="top"/>
    </xf>
    <xf numFmtId="0" fontId="7" fillId="0" borderId="65" xfId="0" applyFont="1" applyBorder="1" applyAlignment="1">
      <alignment horizontal="center" vertical="top"/>
    </xf>
    <xf numFmtId="0" fontId="9" fillId="0" borderId="29" xfId="0" applyFont="1" applyBorder="1" applyAlignment="1">
      <alignment horizontal="left" vertical="top" wrapText="1"/>
    </xf>
    <xf numFmtId="0" fontId="16" fillId="0" borderId="30" xfId="0" applyFont="1" applyBorder="1" applyAlignment="1">
      <alignment vertical="top" wrapText="1"/>
    </xf>
    <xf numFmtId="0" fontId="16" fillId="0" borderId="31" xfId="0" applyFont="1" applyBorder="1" applyAlignment="1">
      <alignment vertical="top" wrapText="1"/>
    </xf>
    <xf numFmtId="0" fontId="14" fillId="3" borderId="49" xfId="0" applyFont="1" applyFill="1" applyBorder="1" applyAlignment="1">
      <alignment horizontal="right" vertical="top" wrapText="1"/>
    </xf>
    <xf numFmtId="0" fontId="16" fillId="0" borderId="66" xfId="0" applyFont="1" applyBorder="1" applyAlignment="1">
      <alignment vertical="top" wrapText="1"/>
    </xf>
    <xf numFmtId="0" fontId="16" fillId="0" borderId="67" xfId="0" applyFont="1" applyBorder="1" applyAlignment="1">
      <alignment vertical="top" wrapText="1"/>
    </xf>
    <xf numFmtId="164" fontId="10" fillId="3" borderId="68" xfId="0" applyNumberFormat="1" applyFont="1" applyFill="1" applyBorder="1" applyAlignment="1">
      <alignment horizontal="center" vertical="top" wrapText="1"/>
    </xf>
    <xf numFmtId="164" fontId="10" fillId="3" borderId="69" xfId="0" applyNumberFormat="1" applyFont="1" applyFill="1" applyBorder="1" applyAlignment="1">
      <alignment horizontal="center" vertical="top" wrapText="1"/>
    </xf>
    <xf numFmtId="164" fontId="10" fillId="3" borderId="70" xfId="0" applyNumberFormat="1" applyFont="1" applyFill="1" applyBorder="1" applyAlignment="1">
      <alignment horizontal="center" vertical="top" wrapText="1"/>
    </xf>
    <xf numFmtId="164" fontId="10" fillId="3" borderId="88" xfId="0" applyNumberFormat="1" applyFont="1" applyFill="1" applyBorder="1" applyAlignment="1">
      <alignment horizontal="center" vertical="top" wrapText="1"/>
    </xf>
    <xf numFmtId="0" fontId="9" fillId="0" borderId="32" xfId="0" applyFont="1" applyBorder="1" applyAlignment="1">
      <alignment horizontal="left" vertical="top" wrapText="1"/>
    </xf>
    <xf numFmtId="0" fontId="16" fillId="0" borderId="34" xfId="0" applyFont="1" applyBorder="1" applyAlignment="1">
      <alignment vertical="top" wrapText="1"/>
    </xf>
    <xf numFmtId="0" fontId="16" fillId="0" borderId="89" xfId="0" applyFont="1" applyBorder="1" applyAlignment="1">
      <alignment vertical="top" wrapText="1"/>
    </xf>
    <xf numFmtId="164" fontId="7" fillId="0" borderId="64" xfId="0" applyNumberFormat="1" applyFont="1" applyBorder="1" applyAlignment="1">
      <alignment horizontal="center" vertical="top" wrapText="1"/>
    </xf>
    <xf numFmtId="164" fontId="7" fillId="0" borderId="43" xfId="0" applyNumberFormat="1" applyFont="1" applyBorder="1" applyAlignment="1">
      <alignment horizontal="center" vertical="top" wrapText="1"/>
    </xf>
    <xf numFmtId="164" fontId="7" fillId="0" borderId="65" xfId="0" applyNumberFormat="1" applyFont="1" applyBorder="1" applyAlignment="1">
      <alignment horizontal="center" vertical="top" wrapText="1"/>
    </xf>
    <xf numFmtId="164" fontId="7" fillId="0" borderId="87" xfId="0" applyNumberFormat="1" applyFont="1" applyBorder="1" applyAlignment="1">
      <alignment horizontal="center" vertical="top" wrapText="1"/>
    </xf>
    <xf numFmtId="164" fontId="7" fillId="0" borderId="75" xfId="0" applyNumberFormat="1" applyFont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center" vertical="top" wrapText="1"/>
    </xf>
    <xf numFmtId="164" fontId="7" fillId="0" borderId="58" xfId="0" applyNumberFormat="1" applyFont="1" applyBorder="1" applyAlignment="1">
      <alignment horizontal="center" vertical="top" wrapText="1"/>
    </xf>
    <xf numFmtId="0" fontId="7" fillId="0" borderId="87" xfId="0" applyFont="1" applyBorder="1" applyAlignment="1">
      <alignment horizontal="center" vertical="top"/>
    </xf>
    <xf numFmtId="164" fontId="7" fillId="0" borderId="91" xfId="0" applyNumberFormat="1" applyFont="1" applyBorder="1" applyAlignment="1">
      <alignment horizontal="center" vertical="top" wrapText="1"/>
    </xf>
    <xf numFmtId="164" fontId="7" fillId="0" borderId="92" xfId="0" applyNumberFormat="1" applyFont="1" applyBorder="1" applyAlignment="1">
      <alignment horizontal="center" vertical="top" wrapText="1"/>
    </xf>
    <xf numFmtId="164" fontId="7" fillId="0" borderId="94" xfId="0" applyNumberFormat="1" applyFont="1" applyBorder="1" applyAlignment="1">
      <alignment horizontal="center" vertical="top" wrapText="1"/>
    </xf>
    <xf numFmtId="49" fontId="14" fillId="11" borderId="54" xfId="0" applyNumberFormat="1" applyFont="1" applyFill="1" applyBorder="1" applyAlignment="1">
      <alignment horizontal="center" vertical="top"/>
    </xf>
    <xf numFmtId="49" fontId="14" fillId="11" borderId="45" xfId="0" applyNumberFormat="1" applyFont="1" applyFill="1" applyBorder="1" applyAlignment="1">
      <alignment horizontal="center" vertical="top"/>
    </xf>
    <xf numFmtId="0" fontId="8" fillId="11" borderId="45" xfId="0" applyFont="1" applyFill="1" applyBorder="1" applyAlignment="1">
      <alignment horizontal="center" vertical="top"/>
    </xf>
    <xf numFmtId="0" fontId="8" fillId="11" borderId="27" xfId="0" applyFont="1" applyFill="1" applyBorder="1" applyAlignment="1">
      <alignment horizontal="center" vertical="top"/>
    </xf>
    <xf numFmtId="49" fontId="14" fillId="9" borderId="7" xfId="0" applyNumberFormat="1" applyFont="1" applyFill="1" applyBorder="1" applyAlignment="1">
      <alignment horizontal="center" vertical="top"/>
    </xf>
    <xf numFmtId="49" fontId="14" fillId="9" borderId="9" xfId="0" applyNumberFormat="1" applyFont="1" applyFill="1" applyBorder="1" applyAlignment="1">
      <alignment horizontal="center" vertical="top"/>
    </xf>
    <xf numFmtId="0" fontId="8" fillId="9" borderId="9" xfId="0" applyFont="1" applyFill="1" applyBorder="1" applyAlignment="1">
      <alignment horizontal="center" vertical="top"/>
    </xf>
    <xf numFmtId="49" fontId="10" fillId="8" borderId="7" xfId="0" applyNumberFormat="1" applyFont="1" applyFill="1" applyBorder="1" applyAlignment="1">
      <alignment horizontal="center" vertical="top" wrapText="1"/>
    </xf>
    <xf numFmtId="49" fontId="10" fillId="8" borderId="9" xfId="0" applyNumberFormat="1" applyFont="1" applyFill="1" applyBorder="1" applyAlignment="1">
      <alignment horizontal="center" vertical="top" wrapText="1"/>
    </xf>
    <xf numFmtId="0" fontId="8" fillId="8" borderId="9" xfId="0" applyFont="1" applyFill="1" applyBorder="1" applyAlignment="1">
      <alignment horizontal="center" vertical="top" wrapText="1"/>
    </xf>
    <xf numFmtId="0" fontId="8" fillId="8" borderId="10" xfId="0" applyFont="1" applyFill="1" applyBorder="1" applyAlignment="1">
      <alignment horizontal="center" vertical="top" wrapText="1"/>
    </xf>
    <xf numFmtId="0" fontId="5" fillId="8" borderId="71" xfId="0" applyFont="1" applyFill="1" applyBorder="1" applyAlignment="1">
      <alignment horizontal="left" vertical="top" wrapText="1"/>
    </xf>
    <xf numFmtId="0" fontId="7" fillId="8" borderId="60" xfId="0" applyFont="1" applyFill="1" applyBorder="1" applyAlignment="1">
      <alignment horizontal="left" vertical="top" wrapText="1"/>
    </xf>
    <xf numFmtId="0" fontId="16" fillId="8" borderId="60" xfId="0" applyFont="1" applyFill="1" applyBorder="1" applyAlignment="1">
      <alignment horizontal="left" vertical="top" wrapText="1"/>
    </xf>
    <xf numFmtId="0" fontId="16" fillId="8" borderId="72" xfId="0" applyFont="1" applyFill="1" applyBorder="1" applyAlignment="1">
      <alignment horizontal="left" vertical="top" wrapText="1"/>
    </xf>
    <xf numFmtId="49" fontId="7" fillId="8" borderId="73" xfId="0" applyNumberFormat="1" applyFont="1" applyFill="1" applyBorder="1" applyAlignment="1">
      <alignment horizontal="center" vertical="top" textRotation="90" wrapText="1"/>
    </xf>
    <xf numFmtId="49" fontId="7" fillId="8" borderId="57" xfId="0" applyNumberFormat="1" applyFont="1" applyFill="1" applyBorder="1" applyAlignment="1">
      <alignment horizontal="center" vertical="top" textRotation="90" wrapText="1"/>
    </xf>
    <xf numFmtId="0" fontId="8" fillId="8" borderId="57" xfId="0" applyFont="1" applyFill="1" applyBorder="1" applyAlignment="1">
      <alignment horizontal="center" vertical="top" textRotation="90" wrapText="1"/>
    </xf>
    <xf numFmtId="0" fontId="8" fillId="8" borderId="74" xfId="0" applyFont="1" applyFill="1" applyBorder="1" applyAlignment="1">
      <alignment horizontal="center" vertical="top" textRotation="90" wrapText="1"/>
    </xf>
    <xf numFmtId="164" fontId="7" fillId="0" borderId="76" xfId="0" applyNumberFormat="1" applyFont="1" applyBorder="1" applyAlignment="1">
      <alignment horizontal="center" vertical="top" wrapText="1"/>
    </xf>
    <xf numFmtId="0" fontId="9" fillId="0" borderId="59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9" fillId="4" borderId="77" xfId="0" applyFont="1" applyFill="1" applyBorder="1" applyAlignment="1">
      <alignment horizontal="left" vertical="top" wrapText="1"/>
    </xf>
    <xf numFmtId="0" fontId="16" fillId="4" borderId="43" xfId="0" applyFont="1" applyFill="1" applyBorder="1" applyAlignment="1">
      <alignment horizontal="left" vertical="top" wrapText="1"/>
    </xf>
    <xf numFmtId="0" fontId="16" fillId="4" borderId="65" xfId="0" applyFont="1" applyFill="1" applyBorder="1" applyAlignment="1">
      <alignment horizontal="left" vertical="top" wrapText="1"/>
    </xf>
    <xf numFmtId="0" fontId="9" fillId="0" borderId="77" xfId="0" applyFont="1" applyBorder="1" applyAlignment="1">
      <alignment horizontal="left" vertical="top" wrapText="1"/>
    </xf>
    <xf numFmtId="0" fontId="16" fillId="0" borderId="43" xfId="0" applyFont="1" applyBorder="1" applyAlignment="1">
      <alignment vertical="top" wrapText="1"/>
    </xf>
    <xf numFmtId="0" fontId="16" fillId="0" borderId="65" xfId="0" applyFont="1" applyBorder="1" applyAlignment="1">
      <alignment vertical="top" wrapText="1"/>
    </xf>
    <xf numFmtId="49" fontId="7" fillId="8" borderId="73" xfId="0" applyNumberFormat="1" applyFont="1" applyFill="1" applyBorder="1" applyAlignment="1">
      <alignment horizontal="center" vertical="top" textRotation="90"/>
    </xf>
    <xf numFmtId="49" fontId="7" fillId="8" borderId="57" xfId="0" applyNumberFormat="1" applyFont="1" applyFill="1" applyBorder="1" applyAlignment="1">
      <alignment horizontal="center" vertical="top" textRotation="90"/>
    </xf>
    <xf numFmtId="0" fontId="8" fillId="8" borderId="57" xfId="0" applyFont="1" applyFill="1" applyBorder="1" applyAlignment="1">
      <alignment horizontal="center" vertical="top" textRotation="90"/>
    </xf>
    <xf numFmtId="0" fontId="8" fillId="8" borderId="74" xfId="0" applyFont="1" applyFill="1" applyBorder="1" applyAlignment="1">
      <alignment horizontal="center" vertical="top" textRotation="90"/>
    </xf>
    <xf numFmtId="164" fontId="7" fillId="0" borderId="93" xfId="0" applyNumberFormat="1" applyFont="1" applyBorder="1" applyAlignment="1">
      <alignment horizontal="center" vertical="top" wrapText="1"/>
    </xf>
    <xf numFmtId="0" fontId="14" fillId="0" borderId="114" xfId="0" applyFont="1" applyBorder="1" applyAlignment="1">
      <alignment horizontal="center" vertical="center" wrapText="1"/>
    </xf>
    <xf numFmtId="0" fontId="14" fillId="0" borderId="115" xfId="0" applyFont="1" applyBorder="1" applyAlignment="1">
      <alignment horizontal="center" vertical="center" wrapText="1"/>
    </xf>
    <xf numFmtId="0" fontId="14" fillId="0" borderId="119" xfId="0" applyFont="1" applyBorder="1" applyAlignment="1">
      <alignment horizontal="center" vertical="center" wrapText="1"/>
    </xf>
    <xf numFmtId="164" fontId="10" fillId="6" borderId="86" xfId="0" applyNumberFormat="1" applyFont="1" applyFill="1" applyBorder="1" applyAlignment="1">
      <alignment horizontal="center" vertical="top" wrapText="1"/>
    </xf>
    <xf numFmtId="164" fontId="10" fillId="6" borderId="12" xfId="0" applyNumberFormat="1" applyFont="1" applyFill="1" applyBorder="1" applyAlignment="1">
      <alignment horizontal="center" vertical="top" wrapText="1"/>
    </xf>
    <xf numFmtId="164" fontId="10" fillId="6" borderId="90" xfId="0" applyNumberFormat="1" applyFont="1" applyFill="1" applyBorder="1" applyAlignment="1">
      <alignment horizontal="center" vertical="top" wrapText="1"/>
    </xf>
    <xf numFmtId="49" fontId="14" fillId="6" borderId="69" xfId="0" applyNumberFormat="1" applyFont="1" applyFill="1" applyBorder="1" applyAlignment="1">
      <alignment horizontal="right" vertical="top"/>
    </xf>
    <xf numFmtId="49" fontId="14" fillId="6" borderId="70" xfId="0" applyNumberFormat="1" applyFont="1" applyFill="1" applyBorder="1" applyAlignment="1">
      <alignment horizontal="right" vertical="top"/>
    </xf>
    <xf numFmtId="0" fontId="15" fillId="0" borderId="54" xfId="0" applyFont="1" applyFill="1" applyBorder="1" applyAlignment="1">
      <alignment vertical="top" wrapText="1"/>
    </xf>
    <xf numFmtId="0" fontId="8" fillId="0" borderId="45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1" fontId="9" fillId="0" borderId="53" xfId="0" applyNumberFormat="1" applyFont="1" applyFill="1" applyBorder="1" applyAlignment="1">
      <alignment horizontal="center" vertical="top"/>
    </xf>
    <xf numFmtId="1" fontId="9" fillId="0" borderId="28" xfId="0" applyNumberFormat="1" applyFont="1" applyFill="1" applyBorder="1" applyAlignment="1">
      <alignment horizontal="center"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4" fillId="0" borderId="79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textRotation="90" wrapText="1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83" xfId="0" applyFont="1" applyBorder="1" applyAlignment="1">
      <alignment horizontal="center" vertical="center" textRotation="90" wrapText="1"/>
    </xf>
    <xf numFmtId="49" fontId="7" fillId="0" borderId="98" xfId="0" applyNumberFormat="1" applyFont="1" applyBorder="1" applyAlignment="1">
      <alignment horizontal="center" vertical="top"/>
    </xf>
    <xf numFmtId="49" fontId="7" fillId="0" borderId="99" xfId="0" applyNumberFormat="1" applyFont="1" applyBorder="1" applyAlignment="1">
      <alignment horizontal="center" vertical="top"/>
    </xf>
    <xf numFmtId="0" fontId="14" fillId="0" borderId="104" xfId="0" applyFont="1" applyBorder="1" applyAlignment="1">
      <alignment horizontal="center" vertical="center" wrapText="1"/>
    </xf>
    <xf numFmtId="0" fontId="9" fillId="0" borderId="105" xfId="0" applyFont="1" applyFill="1" applyBorder="1" applyAlignment="1">
      <alignment horizontal="center" vertical="center" textRotation="90" wrapText="1"/>
    </xf>
    <xf numFmtId="0" fontId="9" fillId="0" borderId="106" xfId="0" applyFont="1" applyFill="1" applyBorder="1" applyAlignment="1">
      <alignment horizontal="center" vertical="center" textRotation="90" wrapText="1"/>
    </xf>
    <xf numFmtId="0" fontId="9" fillId="0" borderId="107" xfId="0" applyFont="1" applyBorder="1" applyAlignment="1">
      <alignment horizontal="center" vertical="center" wrapText="1"/>
    </xf>
    <xf numFmtId="0" fontId="9" fillId="0" borderId="108" xfId="0" applyFont="1" applyBorder="1" applyAlignment="1">
      <alignment horizontal="center" vertical="center" wrapText="1"/>
    </xf>
    <xf numFmtId="0" fontId="10" fillId="11" borderId="12" xfId="0" applyFont="1" applyFill="1" applyBorder="1" applyAlignment="1">
      <alignment horizontal="left" vertical="top"/>
    </xf>
    <xf numFmtId="0" fontId="10" fillId="11" borderId="13" xfId="0" applyFont="1" applyFill="1" applyBorder="1" applyAlignment="1">
      <alignment horizontal="left" vertical="top"/>
    </xf>
    <xf numFmtId="0" fontId="10" fillId="2" borderId="4" xfId="0" applyFont="1" applyFill="1" applyBorder="1" applyAlignment="1">
      <alignment horizontal="left" vertical="top" wrapText="1"/>
    </xf>
    <xf numFmtId="0" fontId="10" fillId="2" borderId="21" xfId="0" applyFont="1" applyFill="1" applyBorder="1" applyAlignment="1">
      <alignment horizontal="left" vertical="top" wrapText="1"/>
    </xf>
    <xf numFmtId="0" fontId="10" fillId="2" borderId="23" xfId="0" applyFont="1" applyFill="1" applyBorder="1" applyAlignment="1">
      <alignment horizontal="left" vertical="top" wrapText="1"/>
    </xf>
    <xf numFmtId="0" fontId="10" fillId="6" borderId="6" xfId="0" applyFont="1" applyFill="1" applyBorder="1" applyAlignment="1">
      <alignment horizontal="left" vertical="top" wrapText="1"/>
    </xf>
    <xf numFmtId="0" fontId="20" fillId="6" borderId="109" xfId="0" applyFont="1" applyFill="1" applyBorder="1" applyAlignment="1">
      <alignment horizontal="left" vertical="top" wrapText="1"/>
    </xf>
    <xf numFmtId="0" fontId="20" fillId="6" borderId="41" xfId="0" applyFont="1" applyFill="1" applyBorder="1" applyAlignment="1">
      <alignment horizontal="left" vertical="top" wrapText="1"/>
    </xf>
    <xf numFmtId="0" fontId="20" fillId="6" borderId="42" xfId="0" applyFont="1" applyFill="1" applyBorder="1" applyAlignment="1">
      <alignment horizontal="left" vertical="top" wrapText="1"/>
    </xf>
    <xf numFmtId="0" fontId="9" fillId="0" borderId="107" xfId="0" applyFont="1" applyBorder="1" applyAlignment="1">
      <alignment horizontal="center" vertical="center" textRotation="90" wrapText="1"/>
    </xf>
    <xf numFmtId="0" fontId="9" fillId="0" borderId="108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9" fillId="0" borderId="79" xfId="0" applyFont="1" applyBorder="1" applyAlignment="1">
      <alignment horizontal="center" vertical="center" textRotation="90" wrapText="1"/>
    </xf>
    <xf numFmtId="0" fontId="9" fillId="0" borderId="32" xfId="0" applyFont="1" applyBorder="1" applyAlignment="1">
      <alignment horizontal="center" vertical="center" textRotation="90" wrapText="1"/>
    </xf>
    <xf numFmtId="0" fontId="9" fillId="0" borderId="50" xfId="0" applyFont="1" applyBorder="1" applyAlignment="1">
      <alignment horizontal="center" vertical="center" textRotation="90" wrapText="1"/>
    </xf>
    <xf numFmtId="0" fontId="9" fillId="0" borderId="80" xfId="0" applyFont="1" applyBorder="1" applyAlignment="1">
      <alignment horizontal="center" vertical="center" textRotation="90" wrapText="1"/>
    </xf>
    <xf numFmtId="0" fontId="9" fillId="0" borderId="34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0" xfId="0" applyNumberFormat="1" applyFont="1" applyAlignment="1">
      <alignment horizontal="center" vertical="top" wrapText="1"/>
    </xf>
    <xf numFmtId="49" fontId="14" fillId="11" borderId="24" xfId="0" applyNumberFormat="1" applyFont="1" applyFill="1" applyBorder="1" applyAlignment="1">
      <alignment horizontal="center" vertical="top"/>
    </xf>
    <xf numFmtId="49" fontId="14" fillId="11" borderId="46" xfId="0" applyNumberFormat="1" applyFont="1" applyFill="1" applyBorder="1" applyAlignment="1">
      <alignment horizontal="center" vertical="top"/>
    </xf>
    <xf numFmtId="49" fontId="14" fillId="2" borderId="15" xfId="0" applyNumberFormat="1" applyFont="1" applyFill="1" applyBorder="1" applyAlignment="1">
      <alignment horizontal="center" vertical="top"/>
    </xf>
    <xf numFmtId="49" fontId="14" fillId="2" borderId="19" xfId="0" applyNumberFormat="1" applyFont="1" applyFill="1" applyBorder="1" applyAlignment="1">
      <alignment horizontal="center" vertical="top"/>
    </xf>
    <xf numFmtId="49" fontId="14" fillId="0" borderId="15" xfId="0" applyNumberFormat="1" applyFont="1" applyBorder="1" applyAlignment="1">
      <alignment horizontal="center" vertical="top"/>
    </xf>
    <xf numFmtId="49" fontId="14" fillId="0" borderId="19" xfId="0" applyNumberFormat="1" applyFont="1" applyBorder="1" applyAlignment="1">
      <alignment horizontal="center" vertical="top"/>
    </xf>
    <xf numFmtId="0" fontId="9" fillId="0" borderId="39" xfId="0" applyFont="1" applyFill="1" applyBorder="1" applyAlignment="1">
      <alignment vertical="top" wrapText="1"/>
    </xf>
    <xf numFmtId="0" fontId="9" fillId="0" borderId="100" xfId="0" applyFont="1" applyFill="1" applyBorder="1" applyAlignment="1">
      <alignment vertical="top" wrapText="1"/>
    </xf>
    <xf numFmtId="0" fontId="9" fillId="0" borderId="54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164" fontId="10" fillId="6" borderId="13" xfId="0" applyNumberFormat="1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46" xfId="0" applyFont="1" applyFill="1" applyBorder="1" applyAlignment="1">
      <alignment horizontal="left" vertical="top" wrapText="1"/>
    </xf>
    <xf numFmtId="0" fontId="7" fillId="8" borderId="57" xfId="0" applyFont="1" applyFill="1" applyBorder="1" applyAlignment="1">
      <alignment horizontal="center" vertical="top" textRotation="90" wrapText="1"/>
    </xf>
    <xf numFmtId="0" fontId="7" fillId="8" borderId="74" xfId="0" applyFont="1" applyFill="1" applyBorder="1" applyAlignment="1">
      <alignment horizontal="center" vertical="top" textRotation="90" wrapText="1"/>
    </xf>
    <xf numFmtId="0" fontId="7" fillId="0" borderId="71" xfId="0" applyFont="1" applyFill="1" applyBorder="1" applyAlignment="1">
      <alignment horizontal="left" vertical="top" wrapText="1"/>
    </xf>
    <xf numFmtId="0" fontId="7" fillId="0" borderId="72" xfId="0" applyFont="1" applyFill="1" applyBorder="1" applyAlignment="1">
      <alignment horizontal="left" vertical="top" wrapText="1"/>
    </xf>
    <xf numFmtId="0" fontId="5" fillId="8" borderId="54" xfId="0" applyFont="1" applyFill="1" applyBorder="1" applyAlignment="1">
      <alignment vertical="top" wrapText="1"/>
    </xf>
    <xf numFmtId="0" fontId="16" fillId="8" borderId="45" xfId="0" applyFont="1" applyFill="1" applyBorder="1" applyAlignment="1">
      <alignment vertical="top" wrapText="1"/>
    </xf>
    <xf numFmtId="0" fontId="16" fillId="8" borderId="27" xfId="0" applyFont="1" applyFill="1" applyBorder="1" applyAlignment="1">
      <alignment vertical="top" wrapText="1"/>
    </xf>
    <xf numFmtId="0" fontId="14" fillId="6" borderId="11" xfId="0" applyFont="1" applyFill="1" applyBorder="1" applyAlignment="1">
      <alignment horizontal="right" vertical="top" wrapText="1"/>
    </xf>
    <xf numFmtId="0" fontId="16" fillId="0" borderId="12" xfId="0" applyFont="1" applyBorder="1"/>
    <xf numFmtId="0" fontId="16" fillId="0" borderId="90" xfId="0" applyFont="1" applyBorder="1"/>
    <xf numFmtId="0" fontId="14" fillId="6" borderId="22" xfId="0" applyFont="1" applyFill="1" applyBorder="1" applyAlignment="1">
      <alignment horizontal="right" vertical="top" wrapText="1"/>
    </xf>
    <xf numFmtId="0" fontId="16" fillId="6" borderId="4" xfId="0" applyFont="1" applyFill="1" applyBorder="1" applyAlignment="1">
      <alignment vertical="top" wrapText="1"/>
    </xf>
    <xf numFmtId="0" fontId="16" fillId="6" borderId="21" xfId="0" applyFont="1" applyFill="1" applyBorder="1" applyAlignment="1">
      <alignment vertical="top" wrapText="1"/>
    </xf>
    <xf numFmtId="49" fontId="10" fillId="2" borderId="4" xfId="0" applyNumberFormat="1" applyFont="1" applyFill="1" applyBorder="1" applyAlignment="1">
      <alignment horizontal="right" vertical="top"/>
    </xf>
    <xf numFmtId="49" fontId="7" fillId="8" borderId="78" xfId="0" applyNumberFormat="1" applyFont="1" applyFill="1" applyBorder="1" applyAlignment="1">
      <alignment horizontal="center" vertical="top" wrapText="1"/>
    </xf>
    <xf numFmtId="49" fontId="7" fillId="8" borderId="58" xfId="0" applyNumberFormat="1" applyFont="1" applyFill="1" applyBorder="1" applyAlignment="1">
      <alignment horizontal="center" vertical="top" wrapText="1"/>
    </xf>
    <xf numFmtId="49" fontId="7" fillId="8" borderId="42" xfId="0" applyNumberFormat="1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left" vertical="top" wrapText="1"/>
    </xf>
    <xf numFmtId="0" fontId="14" fillId="2" borderId="21" xfId="0" applyFont="1" applyFill="1" applyBorder="1" applyAlignment="1">
      <alignment horizontal="left" vertical="top" wrapText="1"/>
    </xf>
    <xf numFmtId="0" fontId="14" fillId="2" borderId="23" xfId="0" applyFont="1" applyFill="1" applyBorder="1" applyAlignment="1">
      <alignment horizontal="left" vertical="top" wrapText="1"/>
    </xf>
    <xf numFmtId="49" fontId="10" fillId="2" borderId="21" xfId="0" applyNumberFormat="1" applyFont="1" applyFill="1" applyBorder="1" applyAlignment="1">
      <alignment horizontal="left" vertical="top"/>
    </xf>
    <xf numFmtId="49" fontId="10" fillId="2" borderId="12" xfId="0" applyNumberFormat="1" applyFont="1" applyFill="1" applyBorder="1" applyAlignment="1">
      <alignment horizontal="left" vertical="top"/>
    </xf>
    <xf numFmtId="49" fontId="10" fillId="2" borderId="13" xfId="0" applyNumberFormat="1" applyFont="1" applyFill="1" applyBorder="1" applyAlignment="1">
      <alignment horizontal="left" vertical="top"/>
    </xf>
    <xf numFmtId="49" fontId="14" fillId="11" borderId="4" xfId="0" applyNumberFormat="1" applyFont="1" applyFill="1" applyBorder="1" applyAlignment="1">
      <alignment horizontal="right" vertical="top"/>
    </xf>
    <xf numFmtId="49" fontId="14" fillId="11" borderId="21" xfId="0" applyNumberFormat="1" applyFont="1" applyFill="1" applyBorder="1" applyAlignment="1">
      <alignment horizontal="right" vertical="top"/>
    </xf>
    <xf numFmtId="49" fontId="8" fillId="8" borderId="58" xfId="0" applyNumberFormat="1" applyFont="1" applyFill="1" applyBorder="1" applyAlignment="1">
      <alignment horizontal="center" vertical="top" wrapText="1"/>
    </xf>
    <xf numFmtId="49" fontId="8" fillId="8" borderId="42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8" borderId="71" xfId="0" applyFont="1" applyFill="1" applyBorder="1" applyAlignment="1">
      <alignment horizontal="left" vertical="top" wrapText="1"/>
    </xf>
    <xf numFmtId="0" fontId="7" fillId="8" borderId="72" xfId="0" applyFont="1" applyFill="1" applyBorder="1" applyAlignment="1">
      <alignment horizontal="left" vertical="top" wrapText="1"/>
    </xf>
    <xf numFmtId="49" fontId="9" fillId="0" borderId="73" xfId="0" applyNumberFormat="1" applyFont="1" applyBorder="1" applyAlignment="1">
      <alignment horizontal="center" vertical="top" textRotation="90" wrapText="1"/>
    </xf>
    <xf numFmtId="49" fontId="9" fillId="0" borderId="74" xfId="0" applyNumberFormat="1" applyFont="1" applyBorder="1" applyAlignment="1">
      <alignment horizontal="center" vertical="top" textRotation="90" wrapText="1"/>
    </xf>
    <xf numFmtId="0" fontId="9" fillId="0" borderId="0" xfId="0" applyFont="1" applyAlignment="1">
      <alignment horizontal="left" vertical="top"/>
    </xf>
    <xf numFmtId="0" fontId="14" fillId="0" borderId="95" xfId="0" applyFont="1" applyBorder="1" applyAlignment="1">
      <alignment horizontal="center" vertical="center" wrapText="1"/>
    </xf>
    <xf numFmtId="0" fontId="16" fillId="0" borderId="96" xfId="0" applyFont="1" applyBorder="1" applyAlignment="1">
      <alignment vertical="center" wrapText="1"/>
    </xf>
    <xf numFmtId="0" fontId="16" fillId="0" borderId="97" xfId="0" applyFont="1" applyBorder="1" applyAlignment="1">
      <alignment vertical="center" wrapText="1"/>
    </xf>
    <xf numFmtId="0" fontId="14" fillId="11" borderId="12" xfId="0" applyFont="1" applyFill="1" applyBorder="1" applyAlignment="1">
      <alignment horizontal="left" vertical="top"/>
    </xf>
    <xf numFmtId="0" fontId="14" fillId="11" borderId="13" xfId="0" applyFont="1" applyFill="1" applyBorder="1" applyAlignment="1">
      <alignment horizontal="left" vertical="top"/>
    </xf>
    <xf numFmtId="49" fontId="14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116" xfId="0" applyFont="1" applyBorder="1" applyAlignment="1">
      <alignment horizontal="center" vertical="center" wrapText="1"/>
    </xf>
    <xf numFmtId="0" fontId="14" fillId="0" borderId="117" xfId="0" applyFont="1" applyBorder="1" applyAlignment="1">
      <alignment horizontal="center" vertical="center" wrapText="1"/>
    </xf>
    <xf numFmtId="0" fontId="14" fillId="0" borderId="118" xfId="0" applyFont="1" applyBorder="1" applyAlignment="1">
      <alignment horizontal="center" vertical="center" wrapText="1"/>
    </xf>
    <xf numFmtId="0" fontId="17" fillId="0" borderId="0" xfId="0" applyNumberFormat="1" applyFont="1" applyAlignment="1">
      <alignment vertical="top" wrapText="1"/>
    </xf>
    <xf numFmtId="49" fontId="9" fillId="0" borderId="101" xfId="0" applyNumberFormat="1" applyFont="1" applyBorder="1" applyAlignment="1">
      <alignment horizontal="center" vertical="top" textRotation="90" wrapText="1"/>
    </xf>
    <xf numFmtId="49" fontId="9" fillId="0" borderId="102" xfId="0" applyNumberFormat="1" applyFont="1" applyBorder="1" applyAlignment="1">
      <alignment horizontal="center" vertical="top" textRotation="90" wrapText="1"/>
    </xf>
    <xf numFmtId="0" fontId="7" fillId="0" borderId="103" xfId="0" applyFont="1" applyFill="1" applyBorder="1" applyAlignment="1">
      <alignment horizontal="left" vertical="top" wrapText="1"/>
    </xf>
    <xf numFmtId="0" fontId="7" fillId="0" borderId="40" xfId="0" applyFont="1" applyFill="1" applyBorder="1" applyAlignment="1">
      <alignment horizontal="left" vertical="top" wrapText="1"/>
    </xf>
    <xf numFmtId="0" fontId="9" fillId="4" borderId="54" xfId="0" applyFont="1" applyFill="1" applyBorder="1" applyAlignment="1">
      <alignment horizontal="left" vertical="top" wrapText="1"/>
    </xf>
    <xf numFmtId="0" fontId="9" fillId="4" borderId="27" xfId="0" applyFont="1" applyFill="1" applyBorder="1" applyAlignment="1">
      <alignment horizontal="left" vertical="top" wrapText="1"/>
    </xf>
    <xf numFmtId="49" fontId="14" fillId="0" borderId="7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/>
    </xf>
    <xf numFmtId="49" fontId="7" fillId="0" borderId="73" xfId="0" applyNumberFormat="1" applyFont="1" applyFill="1" applyBorder="1" applyAlignment="1">
      <alignment horizontal="center" vertical="top" textRotation="90"/>
    </xf>
    <xf numFmtId="49" fontId="7" fillId="0" borderId="74" xfId="0" applyNumberFormat="1" applyFont="1" applyFill="1" applyBorder="1" applyAlignment="1">
      <alignment horizontal="center" vertical="top" textRotation="90"/>
    </xf>
    <xf numFmtId="49" fontId="7" fillId="0" borderId="73" xfId="0" applyNumberFormat="1" applyFont="1" applyFill="1" applyBorder="1" applyAlignment="1">
      <alignment horizontal="center" vertical="top" textRotation="90" wrapText="1"/>
    </xf>
    <xf numFmtId="49" fontId="7" fillId="0" borderId="74" xfId="0" applyNumberFormat="1" applyFont="1" applyFill="1" applyBorder="1" applyAlignment="1">
      <alignment horizontal="center" vertical="top" textRotation="90" wrapText="1"/>
    </xf>
    <xf numFmtId="49" fontId="7" fillId="0" borderId="73" xfId="0" applyNumberFormat="1" applyFont="1" applyBorder="1" applyAlignment="1">
      <alignment horizontal="center" vertical="top" textRotation="90" wrapText="1"/>
    </xf>
    <xf numFmtId="49" fontId="7" fillId="0" borderId="74" xfId="0" applyNumberFormat="1" applyFont="1" applyBorder="1" applyAlignment="1">
      <alignment horizontal="center" vertical="top" textRotation="90" wrapText="1"/>
    </xf>
    <xf numFmtId="49" fontId="7" fillId="0" borderId="84" xfId="0" applyNumberFormat="1" applyFont="1" applyBorder="1" applyAlignment="1">
      <alignment horizontal="center" vertical="top"/>
    </xf>
    <xf numFmtId="49" fontId="7" fillId="0" borderId="85" xfId="0" applyNumberFormat="1" applyFont="1" applyBorder="1" applyAlignment="1">
      <alignment horizontal="center" vertical="top"/>
    </xf>
    <xf numFmtId="49" fontId="7" fillId="0" borderId="73" xfId="0" applyNumberFormat="1" applyFont="1" applyBorder="1" applyAlignment="1">
      <alignment horizontal="center" vertical="top" textRotation="90"/>
    </xf>
    <xf numFmtId="49" fontId="7" fillId="0" borderId="74" xfId="0" applyNumberFormat="1" applyFont="1" applyBorder="1" applyAlignment="1">
      <alignment horizontal="center" vertical="top" textRotation="90"/>
    </xf>
    <xf numFmtId="49" fontId="14" fillId="0" borderId="9" xfId="0" applyNumberFormat="1" applyFont="1" applyBorder="1" applyAlignment="1">
      <alignment horizontal="center" vertical="top"/>
    </xf>
    <xf numFmtId="0" fontId="9" fillId="0" borderId="1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 textRotation="90" wrapText="1"/>
    </xf>
    <xf numFmtId="0" fontId="9" fillId="0" borderId="113" xfId="0" applyFont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 textRotation="90" wrapText="1"/>
    </xf>
    <xf numFmtId="0" fontId="9" fillId="0" borderId="121" xfId="0" applyFont="1" applyBorder="1" applyAlignment="1">
      <alignment horizontal="center" vertical="center" textRotation="90" wrapText="1"/>
    </xf>
    <xf numFmtId="0" fontId="9" fillId="0" borderId="122" xfId="0" applyFont="1" applyBorder="1" applyAlignment="1">
      <alignment horizontal="center" vertical="center" textRotation="90" wrapText="1"/>
    </xf>
    <xf numFmtId="0" fontId="14" fillId="0" borderId="123" xfId="0" applyFont="1" applyBorder="1" applyAlignment="1">
      <alignment horizontal="center" vertical="center"/>
    </xf>
    <xf numFmtId="0" fontId="14" fillId="0" borderId="124" xfId="0" applyFont="1" applyBorder="1" applyAlignment="1">
      <alignment horizontal="center" vertical="center"/>
    </xf>
    <xf numFmtId="49" fontId="7" fillId="8" borderId="78" xfId="0" applyNumberFormat="1" applyFont="1" applyFill="1" applyBorder="1" applyAlignment="1">
      <alignment vertical="top" wrapText="1"/>
    </xf>
    <xf numFmtId="49" fontId="7" fillId="8" borderId="58" xfId="0" applyNumberFormat="1" applyFont="1" applyFill="1" applyBorder="1" applyAlignment="1">
      <alignment vertical="top" wrapText="1"/>
    </xf>
    <xf numFmtId="0" fontId="7" fillId="8" borderId="58" xfId="0" applyFont="1" applyFill="1" applyBorder="1" applyAlignment="1">
      <alignment vertical="top" wrapText="1"/>
    </xf>
    <xf numFmtId="0" fontId="7" fillId="8" borderId="42" xfId="0" applyFont="1" applyFill="1" applyBorder="1" applyAlignment="1">
      <alignment vertical="top" wrapText="1"/>
    </xf>
    <xf numFmtId="49" fontId="9" fillId="0" borderId="84" xfId="0" applyNumberFormat="1" applyFont="1" applyBorder="1" applyAlignment="1">
      <alignment horizontal="center" vertical="top"/>
    </xf>
    <xf numFmtId="49" fontId="9" fillId="0" borderId="85" xfId="0" applyNumberFormat="1" applyFont="1" applyBorder="1" applyAlignment="1">
      <alignment horizontal="center" vertical="top"/>
    </xf>
    <xf numFmtId="49" fontId="14" fillId="2" borderId="125" xfId="0" applyNumberFormat="1" applyFont="1" applyFill="1" applyBorder="1" applyAlignment="1">
      <alignment horizontal="right" vertical="top"/>
    </xf>
    <xf numFmtId="49" fontId="14" fillId="2" borderId="4" xfId="0" applyNumberFormat="1" applyFont="1" applyFill="1" applyBorder="1" applyAlignment="1">
      <alignment horizontal="right" vertical="top"/>
    </xf>
    <xf numFmtId="49" fontId="10" fillId="0" borderId="9" xfId="0" applyNumberFormat="1" applyFont="1" applyBorder="1" applyAlignment="1">
      <alignment horizontal="center" vertical="top" wrapText="1"/>
    </xf>
    <xf numFmtId="0" fontId="7" fillId="8" borderId="9" xfId="0" applyFont="1" applyFill="1" applyBorder="1" applyAlignment="1">
      <alignment horizontal="center" vertical="top" wrapText="1"/>
    </xf>
    <xf numFmtId="0" fontId="7" fillId="8" borderId="10" xfId="0" applyFont="1" applyFill="1" applyBorder="1" applyAlignment="1">
      <alignment horizontal="center" vertical="top" wrapText="1"/>
    </xf>
    <xf numFmtId="0" fontId="7" fillId="0" borderId="60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53" xfId="0" applyFont="1" applyFill="1" applyBorder="1" applyAlignment="1">
      <alignment horizontal="center" vertical="top"/>
    </xf>
    <xf numFmtId="0" fontId="7" fillId="0" borderId="44" xfId="0" applyFont="1" applyFill="1" applyBorder="1" applyAlignment="1">
      <alignment horizontal="center" vertical="top"/>
    </xf>
    <xf numFmtId="0" fontId="7" fillId="0" borderId="28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53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49" fontId="9" fillId="0" borderId="7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/>
    </xf>
    <xf numFmtId="0" fontId="5" fillId="8" borderId="45" xfId="0" applyFont="1" applyFill="1" applyBorder="1" applyAlignment="1">
      <alignment vertical="top" wrapText="1"/>
    </xf>
    <xf numFmtId="0" fontId="7" fillId="8" borderId="7" xfId="0" applyNumberFormat="1" applyFont="1" applyFill="1" applyBorder="1" applyAlignment="1">
      <alignment horizontal="center" vertical="top"/>
    </xf>
    <xf numFmtId="0" fontId="7" fillId="8" borderId="9" xfId="0" applyNumberFormat="1" applyFont="1" applyFill="1" applyBorder="1" applyAlignment="1">
      <alignment horizontal="center" vertical="top"/>
    </xf>
    <xf numFmtId="0" fontId="7" fillId="8" borderId="10" xfId="0" applyNumberFormat="1" applyFont="1" applyFill="1" applyBorder="1" applyAlignment="1">
      <alignment horizontal="center" vertical="top"/>
    </xf>
    <xf numFmtId="0" fontId="9" fillId="6" borderId="126" xfId="0" applyFont="1" applyFill="1" applyBorder="1" applyAlignment="1">
      <alignment horizontal="center" vertical="top"/>
    </xf>
    <xf numFmtId="0" fontId="9" fillId="6" borderId="3" xfId="0" applyFont="1" applyFill="1" applyBorder="1" applyAlignment="1">
      <alignment horizontal="center" vertical="top"/>
    </xf>
    <xf numFmtId="49" fontId="14" fillId="11" borderId="12" xfId="0" applyNumberFormat="1" applyFont="1" applyFill="1" applyBorder="1" applyAlignment="1">
      <alignment horizontal="right" vertical="top"/>
    </xf>
    <xf numFmtId="49" fontId="14" fillId="11" borderId="13" xfId="0" applyNumberFormat="1" applyFont="1" applyFill="1" applyBorder="1" applyAlignment="1">
      <alignment horizontal="right" vertical="top"/>
    </xf>
    <xf numFmtId="49" fontId="14" fillId="2" borderId="21" xfId="0" applyNumberFormat="1" applyFont="1" applyFill="1" applyBorder="1" applyAlignment="1">
      <alignment horizontal="right" vertical="top"/>
    </xf>
    <xf numFmtId="49" fontId="14" fillId="2" borderId="12" xfId="0" applyNumberFormat="1" applyFont="1" applyFill="1" applyBorder="1" applyAlignment="1">
      <alignment horizontal="right" vertical="top"/>
    </xf>
    <xf numFmtId="49" fontId="14" fillId="2" borderId="13" xfId="0" applyNumberFormat="1" applyFont="1" applyFill="1" applyBorder="1" applyAlignment="1">
      <alignment horizontal="right" vertical="top"/>
    </xf>
    <xf numFmtId="49" fontId="7" fillId="8" borderId="101" xfId="0" applyNumberFormat="1" applyFont="1" applyFill="1" applyBorder="1" applyAlignment="1">
      <alignment horizontal="center" vertical="top" textRotation="90"/>
    </xf>
    <xf numFmtId="49" fontId="7" fillId="8" borderId="102" xfId="0" applyNumberFormat="1" applyFont="1" applyFill="1" applyBorder="1" applyAlignment="1">
      <alignment horizontal="center" vertical="top" textRotation="90"/>
    </xf>
    <xf numFmtId="0" fontId="7" fillId="8" borderId="58" xfId="0" applyFont="1" applyFill="1" applyBorder="1" applyAlignment="1">
      <alignment horizontal="center" vertical="top" wrapText="1"/>
    </xf>
    <xf numFmtId="0" fontId="7" fillId="8" borderId="42" xfId="0" applyFont="1" applyFill="1" applyBorder="1" applyAlignment="1">
      <alignment horizontal="center" vertical="top" wrapText="1"/>
    </xf>
    <xf numFmtId="49" fontId="7" fillId="0" borderId="78" xfId="0" applyNumberFormat="1" applyFont="1" applyBorder="1" applyAlignment="1">
      <alignment vertical="top" wrapText="1"/>
    </xf>
    <xf numFmtId="49" fontId="7" fillId="0" borderId="58" xfId="0" applyNumberFormat="1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49" fontId="7" fillId="8" borderId="74" xfId="0" applyNumberFormat="1" applyFont="1" applyFill="1" applyBorder="1" applyAlignment="1">
      <alignment horizontal="center" vertical="top" textRotation="90" wrapText="1"/>
    </xf>
    <xf numFmtId="49" fontId="5" fillId="0" borderId="101" xfId="0" applyNumberFormat="1" applyFont="1" applyFill="1" applyBorder="1" applyAlignment="1">
      <alignment horizontal="center" vertical="top" textRotation="90"/>
    </xf>
    <xf numFmtId="49" fontId="7" fillId="0" borderId="57" xfId="0" applyNumberFormat="1" applyFont="1" applyFill="1" applyBorder="1" applyAlignment="1">
      <alignment horizontal="center" vertical="top" textRotation="90"/>
    </xf>
    <xf numFmtId="49" fontId="7" fillId="0" borderId="102" xfId="0" applyNumberFormat="1" applyFont="1" applyFill="1" applyBorder="1" applyAlignment="1">
      <alignment horizontal="center" vertical="top" textRotation="90"/>
    </xf>
    <xf numFmtId="164" fontId="7" fillId="7" borderId="54" xfId="0" applyNumberFormat="1" applyFont="1" applyFill="1" applyBorder="1" applyAlignment="1">
      <alignment horizontal="center" vertical="top"/>
    </xf>
    <xf numFmtId="164" fontId="7" fillId="7" borderId="45" xfId="0" applyNumberFormat="1" applyFont="1" applyFill="1" applyBorder="1" applyAlignment="1">
      <alignment horizontal="center" vertical="top"/>
    </xf>
    <xf numFmtId="0" fontId="7" fillId="0" borderId="132" xfId="0" applyFont="1" applyFill="1" applyBorder="1" applyAlignment="1">
      <alignment horizontal="center" vertical="top" wrapText="1"/>
    </xf>
    <xf numFmtId="0" fontId="7" fillId="0" borderId="128" xfId="0" applyFont="1" applyFill="1" applyBorder="1" applyAlignment="1">
      <alignment horizontal="center" vertical="top" wrapText="1"/>
    </xf>
    <xf numFmtId="164" fontId="7" fillId="0" borderId="54" xfId="0" applyNumberFormat="1" applyFont="1" applyFill="1" applyBorder="1" applyAlignment="1">
      <alignment horizontal="center" vertical="top"/>
    </xf>
    <xf numFmtId="164" fontId="7" fillId="0" borderId="45" xfId="0" applyNumberFormat="1" applyFont="1" applyFill="1" applyBorder="1" applyAlignment="1">
      <alignment horizontal="center" vertical="top"/>
    </xf>
    <xf numFmtId="164" fontId="7" fillId="0" borderId="7" xfId="0" applyNumberFormat="1" applyFont="1" applyFill="1" applyBorder="1" applyAlignment="1">
      <alignment horizontal="center" vertical="top"/>
    </xf>
    <xf numFmtId="164" fontId="7" fillId="0" borderId="9" xfId="0" applyNumberFormat="1" applyFont="1" applyFill="1" applyBorder="1" applyAlignment="1">
      <alignment horizontal="center" vertical="top"/>
    </xf>
    <xf numFmtId="164" fontId="7" fillId="0" borderId="53" xfId="0" applyNumberFormat="1" applyFont="1" applyFill="1" applyBorder="1" applyAlignment="1">
      <alignment horizontal="center" vertical="top"/>
    </xf>
    <xf numFmtId="164" fontId="7" fillId="0" borderId="44" xfId="0" applyNumberFormat="1" applyFont="1" applyFill="1" applyBorder="1" applyAlignment="1">
      <alignment horizontal="center" vertical="top"/>
    </xf>
    <xf numFmtId="164" fontId="7" fillId="7" borderId="53" xfId="0" applyNumberFormat="1" applyFont="1" applyFill="1" applyBorder="1" applyAlignment="1">
      <alignment horizontal="center" vertical="top"/>
    </xf>
    <xf numFmtId="164" fontId="7" fillId="7" borderId="44" xfId="0" applyNumberFormat="1" applyFont="1" applyFill="1" applyBorder="1" applyAlignment="1">
      <alignment horizontal="center" vertical="top"/>
    </xf>
    <xf numFmtId="164" fontId="7" fillId="7" borderId="7" xfId="0" applyNumberFormat="1" applyFont="1" applyFill="1" applyBorder="1" applyAlignment="1">
      <alignment horizontal="center" vertical="top"/>
    </xf>
    <xf numFmtId="164" fontId="7" fillId="7" borderId="9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49" fontId="7" fillId="0" borderId="57" xfId="0" applyNumberFormat="1" applyFont="1" applyFill="1" applyBorder="1" applyAlignment="1">
      <alignment horizontal="center" vertical="top" textRotation="90" wrapText="1"/>
    </xf>
    <xf numFmtId="0" fontId="7" fillId="0" borderId="74" xfId="0" applyFont="1" applyFill="1" applyBorder="1" applyAlignment="1">
      <alignment horizontal="center" vertical="top" textRotation="90" wrapText="1"/>
    </xf>
    <xf numFmtId="0" fontId="9" fillId="0" borderId="127" xfId="0" applyNumberFormat="1" applyFont="1" applyBorder="1" applyAlignment="1">
      <alignment horizontal="center" vertical="center" textRotation="90" wrapText="1"/>
    </xf>
    <xf numFmtId="0" fontId="9" fillId="0" borderId="128" xfId="0" applyNumberFormat="1" applyFont="1" applyBorder="1" applyAlignment="1">
      <alignment horizontal="center" vertical="center" textRotation="90" wrapText="1"/>
    </xf>
    <xf numFmtId="0" fontId="9" fillId="0" borderId="129" xfId="0" applyNumberFormat="1" applyFont="1" applyBorder="1" applyAlignment="1">
      <alignment horizontal="center" vertical="center" textRotation="90" wrapText="1"/>
    </xf>
    <xf numFmtId="49" fontId="10" fillId="2" borderId="21" xfId="0" applyNumberFormat="1" applyFont="1" applyFill="1" applyBorder="1" applyAlignment="1">
      <alignment horizontal="right" vertical="top"/>
    </xf>
    <xf numFmtId="49" fontId="10" fillId="2" borderId="12" xfId="0" applyNumberFormat="1" applyFont="1" applyFill="1" applyBorder="1" applyAlignment="1">
      <alignment horizontal="right" vertical="top"/>
    </xf>
    <xf numFmtId="49" fontId="10" fillId="2" borderId="13" xfId="0" applyNumberFormat="1" applyFont="1" applyFill="1" applyBorder="1" applyAlignment="1">
      <alignment horizontal="right" vertical="top"/>
    </xf>
    <xf numFmtId="0" fontId="7" fillId="8" borderId="30" xfId="0" applyFont="1" applyFill="1" applyBorder="1" applyAlignment="1">
      <alignment horizontal="center" vertical="top"/>
    </xf>
    <xf numFmtId="0" fontId="5" fillId="8" borderId="107" xfId="0" applyFont="1" applyFill="1" applyBorder="1" applyAlignment="1">
      <alignment horizontal="left" vertical="top" wrapText="1"/>
    </xf>
    <xf numFmtId="0" fontId="5" fillId="8" borderId="27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center" vertical="top"/>
    </xf>
    <xf numFmtId="0" fontId="9" fillId="4" borderId="10" xfId="0" applyFont="1" applyFill="1" applyBorder="1" applyAlignment="1">
      <alignment horizontal="center" vertical="top"/>
    </xf>
    <xf numFmtId="0" fontId="9" fillId="4" borderId="53" xfId="0" applyFont="1" applyFill="1" applyBorder="1" applyAlignment="1">
      <alignment horizontal="center" vertical="top"/>
    </xf>
    <xf numFmtId="0" fontId="9" fillId="4" borderId="28" xfId="0" applyFont="1" applyFill="1" applyBorder="1" applyAlignment="1">
      <alignment horizontal="center" vertical="top"/>
    </xf>
    <xf numFmtId="0" fontId="5" fillId="8" borderId="54" xfId="0" applyFont="1" applyFill="1" applyBorder="1" applyAlignment="1">
      <alignment horizontal="left" vertical="top" wrapText="1"/>
    </xf>
    <xf numFmtId="0" fontId="5" fillId="8" borderId="45" xfId="0" applyFont="1" applyFill="1" applyBorder="1" applyAlignment="1">
      <alignment horizontal="left" vertical="top" wrapText="1"/>
    </xf>
    <xf numFmtId="0" fontId="5" fillId="8" borderId="29" xfId="0" applyFont="1" applyFill="1" applyBorder="1" applyAlignment="1">
      <alignment horizontal="left" vertical="top" wrapText="1"/>
    </xf>
    <xf numFmtId="0" fontId="7" fillId="8" borderId="130" xfId="0" applyNumberFormat="1" applyFont="1" applyFill="1" applyBorder="1" applyAlignment="1">
      <alignment horizontal="center" vertical="top"/>
    </xf>
    <xf numFmtId="0" fontId="7" fillId="8" borderId="53" xfId="0" applyNumberFormat="1" applyFont="1" applyFill="1" applyBorder="1" applyAlignment="1">
      <alignment horizontal="center" vertical="top"/>
    </xf>
    <xf numFmtId="0" fontId="7" fillId="8" borderId="44" xfId="0" applyNumberFormat="1" applyFont="1" applyFill="1" applyBorder="1" applyAlignment="1">
      <alignment horizontal="center" vertical="top"/>
    </xf>
    <xf numFmtId="0" fontId="7" fillId="8" borderId="28" xfId="0" applyNumberFormat="1" applyFont="1" applyFill="1" applyBorder="1" applyAlignment="1">
      <alignment horizontal="center" vertical="top"/>
    </xf>
    <xf numFmtId="0" fontId="7" fillId="8" borderId="63" xfId="0" applyNumberFormat="1" applyFont="1" applyFill="1" applyBorder="1" applyAlignment="1">
      <alignment horizontal="center" vertical="top"/>
    </xf>
    <xf numFmtId="0" fontId="7" fillId="8" borderId="48" xfId="0" applyNumberFormat="1" applyFont="1" applyFill="1" applyBorder="1" applyAlignment="1">
      <alignment horizontal="center" vertical="top"/>
    </xf>
    <xf numFmtId="0" fontId="5" fillId="0" borderId="107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7" fillId="0" borderId="130" xfId="0" applyFont="1" applyFill="1" applyBorder="1" applyAlignment="1">
      <alignment horizontal="center" vertical="top"/>
    </xf>
    <xf numFmtId="0" fontId="7" fillId="0" borderId="131" xfId="0" applyFont="1" applyFill="1" applyBorder="1" applyAlignment="1">
      <alignment horizontal="center" vertical="top"/>
    </xf>
    <xf numFmtId="0" fontId="7" fillId="0" borderId="48" xfId="0" applyFont="1" applyFill="1" applyBorder="1" applyAlignment="1">
      <alignment horizontal="center" vertical="top"/>
    </xf>
    <xf numFmtId="0" fontId="7" fillId="0" borderId="105" xfId="0" applyFont="1" applyFill="1" applyBorder="1" applyAlignment="1">
      <alignment horizontal="center" vertical="top"/>
    </xf>
  </cellXfs>
  <cellStyles count="2">
    <cellStyle name="Įprastas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7"/>
  <sheetViews>
    <sheetView tabSelected="1" topLeftCell="A73" zoomScale="90" zoomScaleNormal="90" zoomScaleSheetLayoutView="70" workbookViewId="0">
      <selection activeCell="Z103" sqref="Z102:AA103"/>
    </sheetView>
  </sheetViews>
  <sheetFormatPr defaultRowHeight="11.25" x14ac:dyDescent="0.2"/>
  <cols>
    <col min="1" max="1" width="3.28515625" style="1" customWidth="1"/>
    <col min="2" max="2" width="4.5703125" style="1" customWidth="1"/>
    <col min="3" max="3" width="3.7109375" style="1" customWidth="1"/>
    <col min="4" max="4" width="31" style="1" customWidth="1"/>
    <col min="5" max="5" width="4.7109375" style="1" customWidth="1"/>
    <col min="6" max="6" width="5.140625" style="2" customWidth="1"/>
    <col min="7" max="7" width="5.42578125" style="1" customWidth="1"/>
    <col min="8" max="8" width="10.85546875" style="3" customWidth="1"/>
    <col min="9" max="9" width="8.85546875" style="1" customWidth="1"/>
    <col min="10" max="10" width="7.42578125" style="1" customWidth="1"/>
    <col min="11" max="11" width="8.140625" style="1" customWidth="1"/>
    <col min="12" max="12" width="8.85546875" style="1" customWidth="1"/>
    <col min="13" max="13" width="8.140625" style="1" customWidth="1"/>
    <col min="14" max="14" width="7.28515625" style="1" customWidth="1"/>
    <col min="15" max="15" width="8.42578125" style="1" customWidth="1"/>
    <col min="16" max="16" width="7.42578125" style="1" customWidth="1"/>
    <col min="17" max="17" width="7.140625" style="1" customWidth="1"/>
    <col min="18" max="20" width="6.85546875" style="1" customWidth="1"/>
    <col min="21" max="21" width="7.140625" style="1" customWidth="1"/>
    <col min="22" max="22" width="7.28515625" style="1" customWidth="1"/>
    <col min="23" max="23" width="7" style="1" customWidth="1"/>
    <col min="24" max="24" width="6.5703125" style="1" customWidth="1"/>
    <col min="25" max="25" width="20.5703125" style="1" customWidth="1"/>
    <col min="26" max="27" width="7.85546875" style="1" customWidth="1"/>
    <col min="28" max="28" width="6.85546875" style="1" customWidth="1"/>
    <col min="29" max="16384" width="9.140625" style="4"/>
  </cols>
  <sheetData>
    <row r="1" spans="1:33" ht="15.75" customHeight="1" x14ac:dyDescent="0.2">
      <c r="W1" s="328"/>
      <c r="X1" s="329"/>
      <c r="Y1" s="329"/>
      <c r="Z1" s="329"/>
      <c r="AA1" s="329"/>
      <c r="AB1" s="329"/>
    </row>
    <row r="2" spans="1:33" ht="18" customHeight="1" x14ac:dyDescent="0.2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G2" s="5"/>
    </row>
    <row r="3" spans="1:33" ht="21" customHeight="1" x14ac:dyDescent="0.2">
      <c r="A3" s="354" t="s">
        <v>93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</row>
    <row r="4" spans="1:33" ht="18.75" customHeight="1" x14ac:dyDescent="0.2">
      <c r="A4" s="515" t="s">
        <v>80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  <c r="S4" s="515"/>
      <c r="T4" s="515"/>
      <c r="U4" s="515"/>
      <c r="V4" s="515"/>
      <c r="W4" s="515"/>
      <c r="X4" s="515"/>
      <c r="Y4" s="515"/>
      <c r="Z4" s="515"/>
      <c r="AA4" s="515"/>
      <c r="AB4" s="515"/>
      <c r="AC4" s="6"/>
      <c r="AD4" s="6"/>
      <c r="AE4" s="6"/>
      <c r="AF4" s="6"/>
    </row>
    <row r="5" spans="1:33" ht="12" customHeight="1" thickBot="1" x14ac:dyDescent="0.25">
      <c r="Z5" s="7"/>
      <c r="AA5" s="8"/>
    </row>
    <row r="6" spans="1:33" ht="45" customHeight="1" thickTop="1" x14ac:dyDescent="0.2">
      <c r="A6" s="356" t="s">
        <v>0</v>
      </c>
      <c r="B6" s="359" t="s">
        <v>1</v>
      </c>
      <c r="C6" s="359" t="s">
        <v>2</v>
      </c>
      <c r="D6" s="441" t="s">
        <v>3</v>
      </c>
      <c r="E6" s="518" t="s">
        <v>4</v>
      </c>
      <c r="F6" s="333" t="s">
        <v>5</v>
      </c>
      <c r="G6" s="333" t="s">
        <v>17</v>
      </c>
      <c r="H6" s="450" t="s">
        <v>6</v>
      </c>
      <c r="I6" s="338" t="s">
        <v>89</v>
      </c>
      <c r="J6" s="331"/>
      <c r="K6" s="331"/>
      <c r="L6" s="331"/>
      <c r="M6" s="330" t="s">
        <v>25</v>
      </c>
      <c r="N6" s="331"/>
      <c r="O6" s="331"/>
      <c r="P6" s="332"/>
      <c r="Q6" s="330" t="s">
        <v>90</v>
      </c>
      <c r="R6" s="331"/>
      <c r="S6" s="331"/>
      <c r="T6" s="332"/>
      <c r="U6" s="330" t="s">
        <v>91</v>
      </c>
      <c r="V6" s="331"/>
      <c r="W6" s="331"/>
      <c r="X6" s="332"/>
      <c r="Y6" s="453" t="s">
        <v>16</v>
      </c>
      <c r="Z6" s="453"/>
      <c r="AA6" s="453"/>
      <c r="AB6" s="454"/>
    </row>
    <row r="7" spans="1:33" ht="24.75" customHeight="1" x14ac:dyDescent="0.2">
      <c r="A7" s="357"/>
      <c r="B7" s="360"/>
      <c r="C7" s="360"/>
      <c r="D7" s="442"/>
      <c r="E7" s="519"/>
      <c r="F7" s="334"/>
      <c r="G7" s="334"/>
      <c r="H7" s="451"/>
      <c r="I7" s="445" t="s">
        <v>7</v>
      </c>
      <c r="J7" s="444" t="s">
        <v>8</v>
      </c>
      <c r="K7" s="444"/>
      <c r="L7" s="339" t="s">
        <v>18</v>
      </c>
      <c r="M7" s="352" t="s">
        <v>7</v>
      </c>
      <c r="N7" s="444" t="s">
        <v>8</v>
      </c>
      <c r="O7" s="444"/>
      <c r="P7" s="339" t="s">
        <v>18</v>
      </c>
      <c r="Q7" s="352" t="s">
        <v>7</v>
      </c>
      <c r="R7" s="444" t="s">
        <v>8</v>
      </c>
      <c r="S7" s="444"/>
      <c r="T7" s="339" t="s">
        <v>18</v>
      </c>
      <c r="U7" s="352" t="s">
        <v>7</v>
      </c>
      <c r="V7" s="444" t="s">
        <v>8</v>
      </c>
      <c r="W7" s="444"/>
      <c r="X7" s="339" t="s">
        <v>18</v>
      </c>
      <c r="Y7" s="341" t="s">
        <v>13</v>
      </c>
      <c r="Z7" s="447"/>
      <c r="AA7" s="448"/>
      <c r="AB7" s="449"/>
    </row>
    <row r="8" spans="1:33" ht="141" customHeight="1" thickBot="1" x14ac:dyDescent="0.25">
      <c r="A8" s="358"/>
      <c r="B8" s="361"/>
      <c r="C8" s="361"/>
      <c r="D8" s="443"/>
      <c r="E8" s="520"/>
      <c r="F8" s="335"/>
      <c r="G8" s="335"/>
      <c r="H8" s="452"/>
      <c r="I8" s="446"/>
      <c r="J8" s="10" t="s">
        <v>7</v>
      </c>
      <c r="K8" s="11" t="s">
        <v>14</v>
      </c>
      <c r="L8" s="340"/>
      <c r="M8" s="353"/>
      <c r="N8" s="9" t="s">
        <v>7</v>
      </c>
      <c r="O8" s="11" t="s">
        <v>14</v>
      </c>
      <c r="P8" s="340"/>
      <c r="Q8" s="353"/>
      <c r="R8" s="9" t="s">
        <v>7</v>
      </c>
      <c r="S8" s="11" t="s">
        <v>14</v>
      </c>
      <c r="T8" s="340"/>
      <c r="U8" s="353"/>
      <c r="V8" s="9" t="s">
        <v>7</v>
      </c>
      <c r="W8" s="11" t="s">
        <v>14</v>
      </c>
      <c r="X8" s="340"/>
      <c r="Y8" s="342"/>
      <c r="Z8" s="12" t="s">
        <v>26</v>
      </c>
      <c r="AA8" s="12" t="s">
        <v>82</v>
      </c>
      <c r="AB8" s="13" t="s">
        <v>92</v>
      </c>
    </row>
    <row r="9" spans="1:33" ht="18.75" customHeight="1" thickTop="1" thickBot="1" x14ac:dyDescent="0.25">
      <c r="A9" s="348" t="s">
        <v>27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50"/>
      <c r="AB9" s="351"/>
      <c r="AD9" s="5"/>
    </row>
    <row r="10" spans="1:33" ht="16.5" customHeight="1" thickBot="1" x14ac:dyDescent="0.25">
      <c r="A10" s="242" t="s">
        <v>9</v>
      </c>
      <c r="B10" s="343" t="s">
        <v>28</v>
      </c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4"/>
    </row>
    <row r="11" spans="1:33" ht="17.25" customHeight="1" thickBot="1" x14ac:dyDescent="0.25">
      <c r="A11" s="243" t="s">
        <v>9</v>
      </c>
      <c r="B11" s="218" t="s">
        <v>9</v>
      </c>
      <c r="C11" s="345" t="s">
        <v>119</v>
      </c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6"/>
      <c r="AB11" s="347"/>
    </row>
    <row r="12" spans="1:33" ht="36.75" customHeight="1" x14ac:dyDescent="0.2">
      <c r="A12" s="363" t="s">
        <v>9</v>
      </c>
      <c r="B12" s="365" t="s">
        <v>9</v>
      </c>
      <c r="C12" s="367" t="s">
        <v>9</v>
      </c>
      <c r="D12" s="424" t="s">
        <v>29</v>
      </c>
      <c r="E12" s="432" t="s">
        <v>45</v>
      </c>
      <c r="F12" s="432" t="s">
        <v>120</v>
      </c>
      <c r="G12" s="436" t="s">
        <v>31</v>
      </c>
      <c r="H12" s="15" t="s">
        <v>46</v>
      </c>
      <c r="I12" s="27">
        <v>23.9</v>
      </c>
      <c r="J12" s="28">
        <v>23.9</v>
      </c>
      <c r="K12" s="28"/>
      <c r="L12" s="30"/>
      <c r="M12" s="174">
        <v>28.4</v>
      </c>
      <c r="N12" s="175">
        <v>28.4</v>
      </c>
      <c r="O12" s="175"/>
      <c r="P12" s="176"/>
      <c r="Q12" s="177">
        <v>25</v>
      </c>
      <c r="R12" s="178">
        <v>25</v>
      </c>
      <c r="S12" s="178"/>
      <c r="T12" s="179"/>
      <c r="U12" s="177">
        <v>25</v>
      </c>
      <c r="V12" s="178">
        <v>25</v>
      </c>
      <c r="W12" s="178"/>
      <c r="X12" s="179"/>
      <c r="Y12" s="426" t="s">
        <v>104</v>
      </c>
      <c r="Z12" s="527">
        <v>1</v>
      </c>
      <c r="AA12" s="527">
        <v>1</v>
      </c>
      <c r="AB12" s="529">
        <v>1</v>
      </c>
    </row>
    <row r="13" spans="1:33" ht="44.25" customHeight="1" thickBot="1" x14ac:dyDescent="0.25">
      <c r="A13" s="364"/>
      <c r="B13" s="366"/>
      <c r="C13" s="368"/>
      <c r="D13" s="425"/>
      <c r="E13" s="433"/>
      <c r="F13" s="433"/>
      <c r="G13" s="437"/>
      <c r="H13" s="17" t="s">
        <v>7</v>
      </c>
      <c r="I13" s="172">
        <f>SUM(I12:I12)</f>
        <v>23.9</v>
      </c>
      <c r="J13" s="33">
        <f>SUM(J12:J12)</f>
        <v>23.9</v>
      </c>
      <c r="K13" s="33"/>
      <c r="L13" s="34"/>
      <c r="M13" s="172">
        <f>SUM(M12:M12)</f>
        <v>28.4</v>
      </c>
      <c r="N13" s="33">
        <f>SUM(N12:N12)</f>
        <v>28.4</v>
      </c>
      <c r="O13" s="33"/>
      <c r="P13" s="34"/>
      <c r="Q13" s="173">
        <f>SUM(Q12:Q12)</f>
        <v>25</v>
      </c>
      <c r="R13" s="36">
        <f>SUM(R12:R12)</f>
        <v>25</v>
      </c>
      <c r="S13" s="36"/>
      <c r="T13" s="37"/>
      <c r="U13" s="173">
        <f>SUM(U12:U12)</f>
        <v>25</v>
      </c>
      <c r="V13" s="36">
        <f>SUM(V12:V12)</f>
        <v>25</v>
      </c>
      <c r="W13" s="36"/>
      <c r="X13" s="37"/>
      <c r="Y13" s="427"/>
      <c r="Z13" s="528"/>
      <c r="AA13" s="528"/>
      <c r="AB13" s="530"/>
      <c r="AC13" s="18"/>
      <c r="AE13" s="16"/>
    </row>
    <row r="14" spans="1:33" ht="61.5" customHeight="1" x14ac:dyDescent="0.2">
      <c r="A14" s="237" t="s">
        <v>9</v>
      </c>
      <c r="B14" s="19" t="s">
        <v>9</v>
      </c>
      <c r="C14" s="428" t="s">
        <v>10</v>
      </c>
      <c r="D14" s="378" t="s">
        <v>30</v>
      </c>
      <c r="E14" s="430" t="s">
        <v>45</v>
      </c>
      <c r="F14" s="432" t="s">
        <v>45</v>
      </c>
      <c r="G14" s="336" t="s">
        <v>31</v>
      </c>
      <c r="H14" s="20" t="s">
        <v>46</v>
      </c>
      <c r="I14" s="180">
        <v>25.5</v>
      </c>
      <c r="J14" s="28">
        <v>25.5</v>
      </c>
      <c r="K14" s="28"/>
      <c r="L14" s="30"/>
      <c r="M14" s="174">
        <v>16</v>
      </c>
      <c r="N14" s="175">
        <v>16</v>
      </c>
      <c r="O14" s="175"/>
      <c r="P14" s="176"/>
      <c r="Q14" s="181">
        <v>11</v>
      </c>
      <c r="R14" s="182">
        <v>11</v>
      </c>
      <c r="S14" s="182"/>
      <c r="T14" s="183"/>
      <c r="U14" s="181">
        <v>11</v>
      </c>
      <c r="V14" s="182">
        <v>11</v>
      </c>
      <c r="W14" s="182"/>
      <c r="X14" s="183"/>
      <c r="Y14" s="374" t="s">
        <v>121</v>
      </c>
      <c r="Z14" s="473">
        <v>4</v>
      </c>
      <c r="AA14" s="473">
        <v>3</v>
      </c>
      <c r="AB14" s="475">
        <v>3</v>
      </c>
    </row>
    <row r="15" spans="1:33" ht="49.5" customHeight="1" thickBot="1" x14ac:dyDescent="0.25">
      <c r="A15" s="240"/>
      <c r="B15" s="22"/>
      <c r="C15" s="429"/>
      <c r="D15" s="379"/>
      <c r="E15" s="431"/>
      <c r="F15" s="433"/>
      <c r="G15" s="337"/>
      <c r="H15" s="17" t="s">
        <v>7</v>
      </c>
      <c r="I15" s="172">
        <f>SUM(I14:I14)</f>
        <v>25.5</v>
      </c>
      <c r="J15" s="33">
        <f>SUM(J14:J14)</f>
        <v>25.5</v>
      </c>
      <c r="K15" s="33"/>
      <c r="L15" s="34"/>
      <c r="M15" s="172">
        <f>SUM(M14:M14)</f>
        <v>16</v>
      </c>
      <c r="N15" s="33">
        <f>SUM(N14:N14)</f>
        <v>16</v>
      </c>
      <c r="O15" s="33"/>
      <c r="P15" s="34"/>
      <c r="Q15" s="173">
        <f>SUM(Q14:Q14)</f>
        <v>11</v>
      </c>
      <c r="R15" s="36">
        <f>SUM(R14:R14)</f>
        <v>11</v>
      </c>
      <c r="S15" s="36"/>
      <c r="T15" s="37"/>
      <c r="U15" s="173">
        <f>SUM(U14:U14)</f>
        <v>11</v>
      </c>
      <c r="V15" s="36">
        <f>SUM(V14:V14)</f>
        <v>11</v>
      </c>
      <c r="W15" s="36"/>
      <c r="X15" s="37"/>
      <c r="Y15" s="375"/>
      <c r="Z15" s="474"/>
      <c r="AA15" s="474"/>
      <c r="AB15" s="476"/>
    </row>
    <row r="16" spans="1:33" ht="32.25" customHeight="1" x14ac:dyDescent="0.2">
      <c r="A16" s="238" t="s">
        <v>9</v>
      </c>
      <c r="B16" s="21" t="s">
        <v>9</v>
      </c>
      <c r="C16" s="440" t="s">
        <v>32</v>
      </c>
      <c r="D16" s="378" t="s">
        <v>33</v>
      </c>
      <c r="E16" s="438" t="s">
        <v>45</v>
      </c>
      <c r="F16" s="434" t="s">
        <v>45</v>
      </c>
      <c r="G16" s="336" t="s">
        <v>31</v>
      </c>
      <c r="H16" s="20" t="s">
        <v>46</v>
      </c>
      <c r="I16" s="180">
        <v>20</v>
      </c>
      <c r="J16" s="28">
        <v>20</v>
      </c>
      <c r="K16" s="28"/>
      <c r="L16" s="30"/>
      <c r="M16" s="174">
        <v>30</v>
      </c>
      <c r="N16" s="175">
        <v>30</v>
      </c>
      <c r="O16" s="175"/>
      <c r="P16" s="176"/>
      <c r="Q16" s="180">
        <v>20</v>
      </c>
      <c r="R16" s="28">
        <v>20</v>
      </c>
      <c r="S16" s="28"/>
      <c r="T16" s="30"/>
      <c r="U16" s="180">
        <v>20</v>
      </c>
      <c r="V16" s="28">
        <v>20</v>
      </c>
      <c r="W16" s="28"/>
      <c r="X16" s="30"/>
      <c r="Y16" s="374" t="s">
        <v>105</v>
      </c>
      <c r="Z16" s="473">
        <v>20</v>
      </c>
      <c r="AA16" s="473">
        <v>20</v>
      </c>
      <c r="AB16" s="475">
        <v>20</v>
      </c>
    </row>
    <row r="17" spans="1:31" ht="29.25" customHeight="1" thickBot="1" x14ac:dyDescent="0.25">
      <c r="A17" s="238"/>
      <c r="B17" s="21"/>
      <c r="C17" s="429"/>
      <c r="D17" s="379"/>
      <c r="E17" s="439"/>
      <c r="F17" s="435"/>
      <c r="G17" s="337"/>
      <c r="H17" s="17" t="s">
        <v>7</v>
      </c>
      <c r="I17" s="172">
        <f>SUM(I16:I16)</f>
        <v>20</v>
      </c>
      <c r="J17" s="33">
        <f>SUM(J16:J16)</f>
        <v>20</v>
      </c>
      <c r="K17" s="33"/>
      <c r="L17" s="34"/>
      <c r="M17" s="172">
        <f>SUM(M16:M16)</f>
        <v>30</v>
      </c>
      <c r="N17" s="33">
        <f>SUM(N16:N16)</f>
        <v>30</v>
      </c>
      <c r="O17" s="33"/>
      <c r="P17" s="34"/>
      <c r="Q17" s="173">
        <f>SUM(Q16:Q16)</f>
        <v>20</v>
      </c>
      <c r="R17" s="36">
        <f>SUM(R16:R16)</f>
        <v>20</v>
      </c>
      <c r="S17" s="36"/>
      <c r="T17" s="37"/>
      <c r="U17" s="173">
        <f>SUM(U16:U16)</f>
        <v>20</v>
      </c>
      <c r="V17" s="36">
        <f>SUM(V16:V16)</f>
        <v>20</v>
      </c>
      <c r="W17" s="36"/>
      <c r="X17" s="37"/>
      <c r="Y17" s="375"/>
      <c r="Z17" s="474"/>
      <c r="AA17" s="474"/>
      <c r="AB17" s="476"/>
    </row>
    <row r="18" spans="1:31" ht="16.5" customHeight="1" thickBot="1" x14ac:dyDescent="0.25">
      <c r="A18" s="229" t="s">
        <v>9</v>
      </c>
      <c r="B18" s="14" t="s">
        <v>9</v>
      </c>
      <c r="C18" s="389" t="s">
        <v>11</v>
      </c>
      <c r="D18" s="389"/>
      <c r="E18" s="389"/>
      <c r="F18" s="389"/>
      <c r="G18" s="389"/>
      <c r="H18" s="389"/>
      <c r="I18" s="219">
        <f>SUM(I13,I15,I17)</f>
        <v>69.400000000000006</v>
      </c>
      <c r="J18" s="220">
        <f>SUM(J13,J15,J17)</f>
        <v>69.400000000000006</v>
      </c>
      <c r="K18" s="220"/>
      <c r="L18" s="221"/>
      <c r="M18" s="222">
        <f>SUM(M13,M15,M17)</f>
        <v>74.400000000000006</v>
      </c>
      <c r="N18" s="223">
        <f>SUM(N13,N15,N17)</f>
        <v>74.400000000000006</v>
      </c>
      <c r="O18" s="223"/>
      <c r="P18" s="221"/>
      <c r="Q18" s="222">
        <f>SUM(Q13,Q15,Q17)</f>
        <v>56</v>
      </c>
      <c r="R18" s="223">
        <f>SUM(R13,R15,R17)</f>
        <v>56</v>
      </c>
      <c r="S18" s="220"/>
      <c r="T18" s="221"/>
      <c r="U18" s="219">
        <f>SUM(U13,U15,U17)</f>
        <v>56</v>
      </c>
      <c r="V18" s="220">
        <f>SUM(V13,V15,V17)</f>
        <v>56</v>
      </c>
      <c r="W18" s="220"/>
      <c r="X18" s="221"/>
      <c r="Y18" s="224"/>
      <c r="Z18" s="225"/>
      <c r="AA18" s="225"/>
      <c r="AB18" s="226"/>
    </row>
    <row r="19" spans="1:31" ht="16.5" customHeight="1" thickBot="1" x14ac:dyDescent="0.25">
      <c r="A19" s="229" t="s">
        <v>9</v>
      </c>
      <c r="B19" s="14" t="s">
        <v>10</v>
      </c>
      <c r="C19" s="396" t="s">
        <v>34</v>
      </c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8"/>
    </row>
    <row r="20" spans="1:31" ht="30" customHeight="1" x14ac:dyDescent="0.2">
      <c r="A20" s="363" t="s">
        <v>9</v>
      </c>
      <c r="B20" s="365" t="s">
        <v>10</v>
      </c>
      <c r="C20" s="367" t="s">
        <v>9</v>
      </c>
      <c r="D20" s="369" t="s">
        <v>35</v>
      </c>
      <c r="E20" s="422" t="s">
        <v>45</v>
      </c>
      <c r="F20" s="408" t="s">
        <v>45</v>
      </c>
      <c r="G20" s="459" t="s">
        <v>31</v>
      </c>
      <c r="H20" s="26" t="s">
        <v>46</v>
      </c>
      <c r="I20" s="27">
        <v>8.4</v>
      </c>
      <c r="J20" s="28">
        <v>8.4</v>
      </c>
      <c r="K20" s="29"/>
      <c r="L20" s="30"/>
      <c r="M20" s="49">
        <v>9.1999999999999993</v>
      </c>
      <c r="N20" s="50">
        <v>9.1999999999999993</v>
      </c>
      <c r="O20" s="50"/>
      <c r="P20" s="51"/>
      <c r="Q20" s="27">
        <v>9.1999999999999993</v>
      </c>
      <c r="R20" s="28">
        <v>9.1999999999999993</v>
      </c>
      <c r="S20" s="29"/>
      <c r="T20" s="30"/>
      <c r="U20" s="27">
        <v>9.1999999999999993</v>
      </c>
      <c r="V20" s="28">
        <v>9.1999999999999993</v>
      </c>
      <c r="W20" s="29"/>
      <c r="X20" s="30"/>
      <c r="Y20" s="371" t="s">
        <v>106</v>
      </c>
      <c r="Z20" s="477" t="s">
        <v>49</v>
      </c>
      <c r="AA20" s="477" t="s">
        <v>49</v>
      </c>
      <c r="AB20" s="326">
        <v>46</v>
      </c>
      <c r="AE20" s="16"/>
    </row>
    <row r="21" spans="1:31" ht="30" customHeight="1" thickBot="1" x14ac:dyDescent="0.25">
      <c r="A21" s="364"/>
      <c r="B21" s="366"/>
      <c r="C21" s="368"/>
      <c r="D21" s="370"/>
      <c r="E21" s="423"/>
      <c r="F21" s="409"/>
      <c r="G21" s="460"/>
      <c r="H21" s="31" t="s">
        <v>7</v>
      </c>
      <c r="I21" s="32">
        <f>SUM(I20:I20)</f>
        <v>8.4</v>
      </c>
      <c r="J21" s="33">
        <f>SUM(J20:J20)</f>
        <v>8.4</v>
      </c>
      <c r="K21" s="32"/>
      <c r="L21" s="34"/>
      <c r="M21" s="32">
        <f>SUM(M20:M20)</f>
        <v>9.1999999999999993</v>
      </c>
      <c r="N21" s="33">
        <f>SUM(N20:N20)</f>
        <v>9.1999999999999993</v>
      </c>
      <c r="O21" s="32"/>
      <c r="P21" s="34"/>
      <c r="Q21" s="173">
        <f>SUM(Q20:Q20)</f>
        <v>9.1999999999999993</v>
      </c>
      <c r="R21" s="36">
        <f>SUM(R20:R20)</f>
        <v>9.1999999999999993</v>
      </c>
      <c r="S21" s="36"/>
      <c r="T21" s="37"/>
      <c r="U21" s="35">
        <f>SUM(U20:U20)</f>
        <v>9.1999999999999993</v>
      </c>
      <c r="V21" s="36">
        <f>SUM(V20:V20)</f>
        <v>9.1999999999999993</v>
      </c>
      <c r="W21" s="35"/>
      <c r="X21" s="37"/>
      <c r="Y21" s="372"/>
      <c r="Z21" s="478"/>
      <c r="AA21" s="478"/>
      <c r="AB21" s="327"/>
      <c r="AE21" s="16"/>
    </row>
    <row r="22" spans="1:31" ht="16.5" customHeight="1" thickBot="1" x14ac:dyDescent="0.25">
      <c r="A22" s="229" t="s">
        <v>9</v>
      </c>
      <c r="B22" s="38" t="s">
        <v>10</v>
      </c>
      <c r="C22" s="461" t="s">
        <v>19</v>
      </c>
      <c r="D22" s="462"/>
      <c r="E22" s="462"/>
      <c r="F22" s="462"/>
      <c r="G22" s="462"/>
      <c r="H22" s="462"/>
      <c r="I22" s="39">
        <f>SUM(I21)</f>
        <v>8.4</v>
      </c>
      <c r="J22" s="40">
        <f>SUM(J21)</f>
        <v>8.4</v>
      </c>
      <c r="K22" s="40"/>
      <c r="L22" s="41"/>
      <c r="M22" s="42">
        <f>SUM(M21)</f>
        <v>9.1999999999999993</v>
      </c>
      <c r="N22" s="43">
        <f>SUM(N21)</f>
        <v>9.1999999999999993</v>
      </c>
      <c r="O22" s="43"/>
      <c r="P22" s="44"/>
      <c r="Q22" s="39">
        <f>SUM(Q21)</f>
        <v>9.1999999999999993</v>
      </c>
      <c r="R22" s="40">
        <f>SUM(R21)</f>
        <v>9.1999999999999993</v>
      </c>
      <c r="S22" s="40"/>
      <c r="T22" s="184"/>
      <c r="U22" s="39">
        <f>SUM(U21)</f>
        <v>9.1999999999999993</v>
      </c>
      <c r="V22" s="40">
        <f>SUM(V21)</f>
        <v>9.1999999999999993</v>
      </c>
      <c r="W22" s="40"/>
      <c r="X22" s="41"/>
      <c r="Y22" s="23"/>
      <c r="Z22" s="24"/>
      <c r="AA22" s="24"/>
      <c r="AB22" s="25"/>
    </row>
    <row r="23" spans="1:31" ht="15.75" customHeight="1" thickBot="1" x14ac:dyDescent="0.25">
      <c r="A23" s="229" t="s">
        <v>9</v>
      </c>
      <c r="B23" s="399" t="s">
        <v>20</v>
      </c>
      <c r="C23" s="399"/>
      <c r="D23" s="399"/>
      <c r="E23" s="399"/>
      <c r="F23" s="399"/>
      <c r="G23" s="399"/>
      <c r="H23" s="400"/>
      <c r="I23" s="230">
        <f>SUM(I18,I22)</f>
        <v>77.800000000000011</v>
      </c>
      <c r="J23" s="231">
        <f>SUM(J18,J22)</f>
        <v>77.800000000000011</v>
      </c>
      <c r="K23" s="231"/>
      <c r="L23" s="232"/>
      <c r="M23" s="230">
        <f>SUM(M18,M22)</f>
        <v>83.600000000000009</v>
      </c>
      <c r="N23" s="231">
        <f>SUM(N18,N22)</f>
        <v>83.600000000000009</v>
      </c>
      <c r="O23" s="231"/>
      <c r="P23" s="232"/>
      <c r="Q23" s="230">
        <f>SUM(Q18,Q22)</f>
        <v>65.2</v>
      </c>
      <c r="R23" s="231">
        <f>SUM(R18,R22)</f>
        <v>65.2</v>
      </c>
      <c r="S23" s="231"/>
      <c r="T23" s="232"/>
      <c r="U23" s="230">
        <f>SUM(U18,U22)</f>
        <v>65.2</v>
      </c>
      <c r="V23" s="231">
        <f>SUM(V18,V22)</f>
        <v>65.2</v>
      </c>
      <c r="W23" s="231"/>
      <c r="X23" s="232"/>
      <c r="Y23" s="227"/>
      <c r="Z23" s="227"/>
      <c r="AA23" s="227"/>
      <c r="AB23" s="228"/>
    </row>
    <row r="24" spans="1:31" ht="18.75" customHeight="1" thickBot="1" x14ac:dyDescent="0.25">
      <c r="A24" s="236" t="s">
        <v>10</v>
      </c>
      <c r="B24" s="414" t="s">
        <v>36</v>
      </c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5"/>
    </row>
    <row r="25" spans="1:31" ht="19.5" customHeight="1" thickBot="1" x14ac:dyDescent="0.25">
      <c r="A25" s="229" t="s">
        <v>10</v>
      </c>
      <c r="B25" s="14" t="s">
        <v>9</v>
      </c>
      <c r="C25" s="393" t="s">
        <v>37</v>
      </c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Y25" s="393"/>
      <c r="Z25" s="393"/>
      <c r="AA25" s="394"/>
      <c r="AB25" s="395"/>
    </row>
    <row r="26" spans="1:31" ht="15" customHeight="1" x14ac:dyDescent="0.2">
      <c r="A26" s="237" t="s">
        <v>10</v>
      </c>
      <c r="B26" s="19" t="s">
        <v>9</v>
      </c>
      <c r="C26" s="403" t="s">
        <v>10</v>
      </c>
      <c r="D26" s="406" t="s">
        <v>38</v>
      </c>
      <c r="E26" s="297" t="s">
        <v>45</v>
      </c>
      <c r="F26" s="297" t="s">
        <v>45</v>
      </c>
      <c r="G26" s="390" t="s">
        <v>31</v>
      </c>
      <c r="H26" s="45" t="s">
        <v>46</v>
      </c>
      <c r="I26" s="46"/>
      <c r="J26" s="47"/>
      <c r="K26" s="47"/>
      <c r="L26" s="48"/>
      <c r="M26" s="49"/>
      <c r="N26" s="50"/>
      <c r="O26" s="50"/>
      <c r="P26" s="51"/>
      <c r="Q26" s="46"/>
      <c r="R26" s="47"/>
      <c r="S26" s="47"/>
      <c r="T26" s="48"/>
      <c r="U26" s="46"/>
      <c r="V26" s="47"/>
      <c r="W26" s="47"/>
      <c r="X26" s="48"/>
      <c r="Y26" s="323"/>
      <c r="Z26" s="467"/>
      <c r="AA26" s="467"/>
      <c r="AB26" s="470"/>
      <c r="AE26" s="16"/>
    </row>
    <row r="27" spans="1:31" ht="16.5" customHeight="1" x14ac:dyDescent="0.2">
      <c r="A27" s="238"/>
      <c r="B27" s="21"/>
      <c r="C27" s="404"/>
      <c r="D27" s="294"/>
      <c r="E27" s="376"/>
      <c r="F27" s="376"/>
      <c r="G27" s="391"/>
      <c r="H27" s="169" t="s">
        <v>117</v>
      </c>
      <c r="I27" s="185">
        <v>6.4</v>
      </c>
      <c r="J27" s="166"/>
      <c r="K27" s="166"/>
      <c r="L27" s="186">
        <v>6.4</v>
      </c>
      <c r="M27" s="187"/>
      <c r="N27" s="188"/>
      <c r="O27" s="188"/>
      <c r="P27" s="189"/>
      <c r="Q27" s="190"/>
      <c r="R27" s="191"/>
      <c r="S27" s="191"/>
      <c r="T27" s="192"/>
      <c r="U27" s="190"/>
      <c r="V27" s="191"/>
      <c r="W27" s="191"/>
      <c r="X27" s="192"/>
      <c r="Y27" s="324"/>
      <c r="Z27" s="468"/>
      <c r="AA27" s="468"/>
      <c r="AB27" s="471"/>
      <c r="AE27" s="16"/>
    </row>
    <row r="28" spans="1:31" ht="16.5" customHeight="1" x14ac:dyDescent="0.2">
      <c r="A28" s="238"/>
      <c r="B28" s="21"/>
      <c r="C28" s="404"/>
      <c r="D28" s="294"/>
      <c r="E28" s="376"/>
      <c r="F28" s="376"/>
      <c r="G28" s="391"/>
      <c r="H28" s="53" t="s">
        <v>47</v>
      </c>
      <c r="I28" s="193"/>
      <c r="J28" s="88"/>
      <c r="K28" s="88"/>
      <c r="L28" s="89"/>
      <c r="M28" s="194"/>
      <c r="N28" s="195"/>
      <c r="O28" s="195"/>
      <c r="P28" s="196"/>
      <c r="Q28" s="197"/>
      <c r="R28" s="198"/>
      <c r="S28" s="198"/>
      <c r="T28" s="199"/>
      <c r="U28" s="197"/>
      <c r="V28" s="198"/>
      <c r="W28" s="198"/>
      <c r="X28" s="199"/>
      <c r="Y28" s="324"/>
      <c r="Z28" s="468"/>
      <c r="AA28" s="468"/>
      <c r="AB28" s="471"/>
      <c r="AE28" s="16"/>
    </row>
    <row r="29" spans="1:31" ht="15.75" customHeight="1" x14ac:dyDescent="0.2">
      <c r="A29" s="238"/>
      <c r="B29" s="21"/>
      <c r="C29" s="404"/>
      <c r="D29" s="294"/>
      <c r="E29" s="376"/>
      <c r="F29" s="376"/>
      <c r="G29" s="391"/>
      <c r="H29" s="54" t="s">
        <v>48</v>
      </c>
      <c r="I29" s="193">
        <v>57.7</v>
      </c>
      <c r="J29" s="88"/>
      <c r="K29" s="88"/>
      <c r="L29" s="89">
        <v>57.7</v>
      </c>
      <c r="M29" s="194"/>
      <c r="N29" s="195"/>
      <c r="O29" s="195"/>
      <c r="P29" s="196"/>
      <c r="Q29" s="197"/>
      <c r="R29" s="198"/>
      <c r="S29" s="198"/>
      <c r="T29" s="199"/>
      <c r="U29" s="197"/>
      <c r="V29" s="198"/>
      <c r="W29" s="198"/>
      <c r="X29" s="199"/>
      <c r="Y29" s="324"/>
      <c r="Z29" s="468"/>
      <c r="AA29" s="468"/>
      <c r="AB29" s="471"/>
      <c r="AE29" s="16"/>
    </row>
    <row r="30" spans="1:31" ht="19.5" customHeight="1" thickBot="1" x14ac:dyDescent="0.25">
      <c r="A30" s="239"/>
      <c r="B30" s="22"/>
      <c r="C30" s="405"/>
      <c r="D30" s="407"/>
      <c r="E30" s="377"/>
      <c r="F30" s="377"/>
      <c r="G30" s="392"/>
      <c r="H30" s="55" t="s">
        <v>7</v>
      </c>
      <c r="I30" s="56">
        <f>SUM(I26:I29)</f>
        <v>64.100000000000009</v>
      </c>
      <c r="J30" s="57"/>
      <c r="K30" s="57"/>
      <c r="L30" s="58">
        <f>SUM(L26:L29)</f>
        <v>64.100000000000009</v>
      </c>
      <c r="M30" s="56"/>
      <c r="N30" s="57"/>
      <c r="O30" s="57"/>
      <c r="P30" s="58"/>
      <c r="Q30" s="56"/>
      <c r="R30" s="57"/>
      <c r="S30" s="57"/>
      <c r="T30" s="58"/>
      <c r="U30" s="56"/>
      <c r="V30" s="57"/>
      <c r="W30" s="57"/>
      <c r="X30" s="58"/>
      <c r="Y30" s="325"/>
      <c r="Z30" s="469"/>
      <c r="AA30" s="469"/>
      <c r="AB30" s="472"/>
      <c r="AE30" s="16"/>
    </row>
    <row r="31" spans="1:31" ht="16.5" customHeight="1" x14ac:dyDescent="0.2">
      <c r="A31" s="282" t="s">
        <v>10</v>
      </c>
      <c r="B31" s="286" t="s">
        <v>9</v>
      </c>
      <c r="C31" s="289" t="s">
        <v>39</v>
      </c>
      <c r="D31" s="293" t="s">
        <v>118</v>
      </c>
      <c r="E31" s="297" t="s">
        <v>45</v>
      </c>
      <c r="F31" s="310" t="s">
        <v>45</v>
      </c>
      <c r="G31" s="390" t="s">
        <v>31</v>
      </c>
      <c r="H31" s="59" t="s">
        <v>46</v>
      </c>
      <c r="I31" s="46"/>
      <c r="J31" s="60"/>
      <c r="K31" s="60"/>
      <c r="L31" s="48"/>
      <c r="M31" s="163"/>
      <c r="N31" s="61"/>
      <c r="O31" s="61"/>
      <c r="P31" s="162"/>
      <c r="Q31" s="46"/>
      <c r="R31" s="47"/>
      <c r="S31" s="47"/>
      <c r="T31" s="48"/>
      <c r="U31" s="62"/>
      <c r="V31" s="60"/>
      <c r="W31" s="60"/>
      <c r="X31" s="63"/>
      <c r="Y31" s="380" t="s">
        <v>107</v>
      </c>
      <c r="Z31" s="480"/>
      <c r="AA31" s="480"/>
      <c r="AB31" s="535">
        <v>1</v>
      </c>
      <c r="AE31" s="16"/>
    </row>
    <row r="32" spans="1:31" ht="19.5" customHeight="1" x14ac:dyDescent="0.2">
      <c r="A32" s="283"/>
      <c r="B32" s="287"/>
      <c r="C32" s="290"/>
      <c r="D32" s="294"/>
      <c r="E32" s="298"/>
      <c r="F32" s="311"/>
      <c r="G32" s="391"/>
      <c r="H32" s="167" t="s">
        <v>116</v>
      </c>
      <c r="I32" s="64"/>
      <c r="J32" s="65"/>
      <c r="K32" s="65"/>
      <c r="L32" s="66"/>
      <c r="M32" s="67"/>
      <c r="N32" s="68"/>
      <c r="O32" s="69"/>
      <c r="P32" s="70"/>
      <c r="Q32" s="71"/>
      <c r="R32" s="65"/>
      <c r="S32" s="65"/>
      <c r="T32" s="72"/>
      <c r="U32" s="73"/>
      <c r="V32" s="65"/>
      <c r="W32" s="65"/>
      <c r="X32" s="72"/>
      <c r="Y32" s="479"/>
      <c r="Z32" s="481"/>
      <c r="AA32" s="481"/>
      <c r="AB32" s="536"/>
      <c r="AE32" s="16"/>
    </row>
    <row r="33" spans="1:31" s="18" customFormat="1" ht="15.75" customHeight="1" x14ac:dyDescent="0.2">
      <c r="A33" s="284"/>
      <c r="B33" s="288"/>
      <c r="C33" s="291"/>
      <c r="D33" s="295"/>
      <c r="E33" s="299"/>
      <c r="F33" s="312"/>
      <c r="G33" s="401"/>
      <c r="H33" s="168" t="s">
        <v>117</v>
      </c>
      <c r="I33" s="64"/>
      <c r="J33" s="74"/>
      <c r="K33" s="74"/>
      <c r="L33" s="75"/>
      <c r="M33" s="76"/>
      <c r="N33" s="77"/>
      <c r="O33" s="77"/>
      <c r="P33" s="78"/>
      <c r="Q33" s="64"/>
      <c r="R33" s="74"/>
      <c r="S33" s="74"/>
      <c r="T33" s="75"/>
      <c r="U33" s="64"/>
      <c r="V33" s="74"/>
      <c r="W33" s="74"/>
      <c r="X33" s="75"/>
      <c r="Y33" s="381"/>
      <c r="Z33" s="481"/>
      <c r="AA33" s="481"/>
      <c r="AB33" s="536"/>
      <c r="AE33" s="79"/>
    </row>
    <row r="34" spans="1:31" s="18" customFormat="1" ht="18" customHeight="1" x14ac:dyDescent="0.2">
      <c r="A34" s="284"/>
      <c r="B34" s="80"/>
      <c r="C34" s="291"/>
      <c r="D34" s="295"/>
      <c r="E34" s="299"/>
      <c r="F34" s="312"/>
      <c r="G34" s="401"/>
      <c r="H34" s="53" t="s">
        <v>48</v>
      </c>
      <c r="I34" s="64"/>
      <c r="J34" s="74"/>
      <c r="K34" s="74"/>
      <c r="L34" s="75"/>
      <c r="M34" s="76"/>
      <c r="N34" s="81"/>
      <c r="O34" s="81"/>
      <c r="P34" s="78"/>
      <c r="Q34" s="64"/>
      <c r="R34" s="74"/>
      <c r="S34" s="74"/>
      <c r="T34" s="75"/>
      <c r="U34" s="64"/>
      <c r="V34" s="74"/>
      <c r="W34" s="74"/>
      <c r="X34" s="75"/>
      <c r="Y34" s="381"/>
      <c r="Z34" s="481"/>
      <c r="AA34" s="481"/>
      <c r="AB34" s="536"/>
      <c r="AE34" s="79"/>
    </row>
    <row r="35" spans="1:31" s="18" customFormat="1" ht="18.75" customHeight="1" x14ac:dyDescent="0.2">
      <c r="A35" s="284"/>
      <c r="B35" s="80"/>
      <c r="C35" s="291"/>
      <c r="D35" s="295"/>
      <c r="E35" s="299"/>
      <c r="F35" s="312"/>
      <c r="G35" s="401"/>
      <c r="H35" s="53" t="s">
        <v>47</v>
      </c>
      <c r="I35" s="190"/>
      <c r="J35" s="191"/>
      <c r="K35" s="191"/>
      <c r="L35" s="192"/>
      <c r="M35" s="200"/>
      <c r="N35" s="201"/>
      <c r="O35" s="201"/>
      <c r="P35" s="202"/>
      <c r="Q35" s="203"/>
      <c r="R35" s="191"/>
      <c r="S35" s="191"/>
      <c r="T35" s="204"/>
      <c r="U35" s="64">
        <v>400</v>
      </c>
      <c r="V35" s="213"/>
      <c r="W35" s="213"/>
      <c r="X35" s="75">
        <v>400</v>
      </c>
      <c r="Y35" s="381"/>
      <c r="Z35" s="481"/>
      <c r="AA35" s="481"/>
      <c r="AB35" s="536"/>
      <c r="AE35" s="79"/>
    </row>
    <row r="36" spans="1:31" s="18" customFormat="1" ht="19.5" customHeight="1" thickBot="1" x14ac:dyDescent="0.25">
      <c r="A36" s="285"/>
      <c r="B36" s="82"/>
      <c r="C36" s="292"/>
      <c r="D36" s="296"/>
      <c r="E36" s="300"/>
      <c r="F36" s="313"/>
      <c r="G36" s="402"/>
      <c r="H36" s="83" t="s">
        <v>7</v>
      </c>
      <c r="I36" s="56"/>
      <c r="J36" s="57"/>
      <c r="K36" s="57"/>
      <c r="L36" s="58"/>
      <c r="M36" s="56"/>
      <c r="N36" s="57"/>
      <c r="O36" s="57"/>
      <c r="P36" s="58"/>
      <c r="Q36" s="56"/>
      <c r="R36" s="57"/>
      <c r="S36" s="57"/>
      <c r="T36" s="58"/>
      <c r="U36" s="56">
        <f>SUM(U31:U35)</f>
        <v>400</v>
      </c>
      <c r="V36" s="84"/>
      <c r="W36" s="84"/>
      <c r="X36" s="58">
        <f>SUM(X31:X35)</f>
        <v>400</v>
      </c>
      <c r="Y36" s="382"/>
      <c r="Z36" s="482"/>
      <c r="AA36" s="482"/>
      <c r="AB36" s="537"/>
      <c r="AE36" s="79"/>
    </row>
    <row r="37" spans="1:31" ht="25.5" customHeight="1" x14ac:dyDescent="0.2">
      <c r="A37" s="237" t="s">
        <v>10</v>
      </c>
      <c r="B37" s="85" t="s">
        <v>9</v>
      </c>
      <c r="C37" s="289" t="s">
        <v>40</v>
      </c>
      <c r="D37" s="406" t="s">
        <v>77</v>
      </c>
      <c r="E37" s="297" t="s">
        <v>45</v>
      </c>
      <c r="F37" s="297" t="s">
        <v>45</v>
      </c>
      <c r="G37" s="390" t="s">
        <v>9</v>
      </c>
      <c r="H37" s="45" t="s">
        <v>46</v>
      </c>
      <c r="I37" s="46">
        <v>1.9</v>
      </c>
      <c r="J37" s="47">
        <v>1.9</v>
      </c>
      <c r="K37" s="47"/>
      <c r="L37" s="48"/>
      <c r="M37" s="49">
        <v>2</v>
      </c>
      <c r="N37" s="50">
        <v>2</v>
      </c>
      <c r="O37" s="50"/>
      <c r="P37" s="51"/>
      <c r="Q37" s="46">
        <v>2</v>
      </c>
      <c r="R37" s="47">
        <v>2</v>
      </c>
      <c r="S37" s="47"/>
      <c r="T37" s="48"/>
      <c r="U37" s="46">
        <v>2</v>
      </c>
      <c r="V37" s="47">
        <v>2</v>
      </c>
      <c r="W37" s="47"/>
      <c r="X37" s="86"/>
      <c r="Y37" s="531" t="s">
        <v>108</v>
      </c>
      <c r="Z37" s="244">
        <v>4</v>
      </c>
      <c r="AA37" s="247">
        <v>4</v>
      </c>
      <c r="AB37" s="250">
        <v>4</v>
      </c>
      <c r="AE37" s="16"/>
    </row>
    <row r="38" spans="1:31" ht="22.5" customHeight="1" x14ac:dyDescent="0.2">
      <c r="A38" s="238"/>
      <c r="B38" s="80"/>
      <c r="C38" s="464"/>
      <c r="D38" s="294"/>
      <c r="E38" s="376"/>
      <c r="F38" s="298"/>
      <c r="G38" s="492"/>
      <c r="H38" s="53" t="s">
        <v>47</v>
      </c>
      <c r="I38" s="190"/>
      <c r="J38" s="191"/>
      <c r="K38" s="191"/>
      <c r="L38" s="192"/>
      <c r="M38" s="187"/>
      <c r="N38" s="188"/>
      <c r="O38" s="188"/>
      <c r="P38" s="189"/>
      <c r="Q38" s="190"/>
      <c r="R38" s="191"/>
      <c r="S38" s="191"/>
      <c r="T38" s="192"/>
      <c r="U38" s="190"/>
      <c r="V38" s="191"/>
      <c r="W38" s="191"/>
      <c r="X38" s="205"/>
      <c r="Y38" s="532"/>
      <c r="Z38" s="245"/>
      <c r="AA38" s="248"/>
      <c r="AB38" s="251"/>
      <c r="AE38" s="16"/>
    </row>
    <row r="39" spans="1:31" ht="25.5" customHeight="1" thickBot="1" x14ac:dyDescent="0.25">
      <c r="A39" s="239"/>
      <c r="B39" s="82"/>
      <c r="C39" s="465"/>
      <c r="D39" s="407"/>
      <c r="E39" s="377"/>
      <c r="F39" s="497"/>
      <c r="G39" s="493"/>
      <c r="H39" s="83" t="s">
        <v>7</v>
      </c>
      <c r="I39" s="56">
        <f>SUM(I37:I38)</f>
        <v>1.9</v>
      </c>
      <c r="J39" s="57">
        <f>SUM(J37:J38)</f>
        <v>1.9</v>
      </c>
      <c r="K39" s="57"/>
      <c r="L39" s="58"/>
      <c r="M39" s="56">
        <f>SUM(M37:M38)</f>
        <v>2</v>
      </c>
      <c r="N39" s="57">
        <f>SUM(N37:N38)</f>
        <v>2</v>
      </c>
      <c r="O39" s="57"/>
      <c r="P39" s="58"/>
      <c r="Q39" s="56">
        <f>SUM(Q37:Q38)</f>
        <v>2</v>
      </c>
      <c r="R39" s="57">
        <f>SUM(R37:R38)</f>
        <v>2</v>
      </c>
      <c r="S39" s="57"/>
      <c r="T39" s="58"/>
      <c r="U39" s="56">
        <f>SUM(U37:U38)</f>
        <v>2</v>
      </c>
      <c r="V39" s="57">
        <f>SUM(V37:V38)</f>
        <v>2</v>
      </c>
      <c r="W39" s="57"/>
      <c r="X39" s="87"/>
      <c r="Y39" s="533"/>
      <c r="Z39" s="524"/>
      <c r="AA39" s="248"/>
      <c r="AB39" s="251"/>
      <c r="AE39" s="16"/>
    </row>
    <row r="40" spans="1:31" ht="50.25" customHeight="1" x14ac:dyDescent="0.2">
      <c r="A40" s="237" t="s">
        <v>10</v>
      </c>
      <c r="B40" s="85" t="s">
        <v>9</v>
      </c>
      <c r="C40" s="289" t="s">
        <v>73</v>
      </c>
      <c r="D40" s="406" t="s">
        <v>79</v>
      </c>
      <c r="E40" s="297" t="s">
        <v>45</v>
      </c>
      <c r="F40" s="297" t="s">
        <v>45</v>
      </c>
      <c r="G40" s="390" t="s">
        <v>9</v>
      </c>
      <c r="H40" s="45" t="s">
        <v>46</v>
      </c>
      <c r="I40" s="46">
        <v>2</v>
      </c>
      <c r="J40" s="47"/>
      <c r="K40" s="47"/>
      <c r="L40" s="48">
        <v>2</v>
      </c>
      <c r="M40" s="49">
        <v>2</v>
      </c>
      <c r="N40" s="50">
        <v>2</v>
      </c>
      <c r="O40" s="50"/>
      <c r="P40" s="51"/>
      <c r="Q40" s="46">
        <v>2</v>
      </c>
      <c r="R40" s="47">
        <v>2</v>
      </c>
      <c r="S40" s="47"/>
      <c r="T40" s="48"/>
      <c r="U40" s="46">
        <v>2</v>
      </c>
      <c r="V40" s="47">
        <v>2</v>
      </c>
      <c r="W40" s="47"/>
      <c r="X40" s="48"/>
      <c r="Y40" s="214" t="s">
        <v>115</v>
      </c>
      <c r="Z40" s="88">
        <v>3</v>
      </c>
      <c r="AA40" s="88">
        <v>3</v>
      </c>
      <c r="AB40" s="89">
        <v>3</v>
      </c>
      <c r="AE40" s="16"/>
    </row>
    <row r="41" spans="1:31" ht="30" customHeight="1" x14ac:dyDescent="0.2">
      <c r="A41" s="238"/>
      <c r="B41" s="80"/>
      <c r="C41" s="464"/>
      <c r="D41" s="294"/>
      <c r="E41" s="376"/>
      <c r="F41" s="298"/>
      <c r="G41" s="492"/>
      <c r="H41" s="53" t="s">
        <v>47</v>
      </c>
      <c r="I41" s="190"/>
      <c r="J41" s="191"/>
      <c r="K41" s="191"/>
      <c r="L41" s="192"/>
      <c r="M41" s="187"/>
      <c r="N41" s="188"/>
      <c r="O41" s="188"/>
      <c r="P41" s="189"/>
      <c r="Q41" s="190"/>
      <c r="R41" s="191"/>
      <c r="S41" s="191"/>
      <c r="T41" s="192"/>
      <c r="U41" s="190"/>
      <c r="V41" s="191"/>
      <c r="W41" s="191"/>
      <c r="X41" s="192"/>
      <c r="Y41" s="525" t="s">
        <v>112</v>
      </c>
      <c r="Z41" s="534">
        <v>2</v>
      </c>
      <c r="AA41" s="538">
        <v>2</v>
      </c>
      <c r="AB41" s="536">
        <v>2</v>
      </c>
      <c r="AE41" s="16"/>
    </row>
    <row r="42" spans="1:31" ht="25.5" customHeight="1" thickBot="1" x14ac:dyDescent="0.25">
      <c r="A42" s="239"/>
      <c r="B42" s="82"/>
      <c r="C42" s="465"/>
      <c r="D42" s="407"/>
      <c r="E42" s="377"/>
      <c r="F42" s="497"/>
      <c r="G42" s="493"/>
      <c r="H42" s="83" t="s">
        <v>7</v>
      </c>
      <c r="I42" s="56">
        <f>SUM(I40:I41)</f>
        <v>2</v>
      </c>
      <c r="J42" s="57">
        <f>SUM(J40:J41)</f>
        <v>0</v>
      </c>
      <c r="K42" s="57"/>
      <c r="L42" s="58">
        <f>SUM(L40:L41)</f>
        <v>2</v>
      </c>
      <c r="M42" s="56">
        <f>SUM(M40:M41)</f>
        <v>2</v>
      </c>
      <c r="N42" s="57">
        <f>SUM(N40:N41)</f>
        <v>2</v>
      </c>
      <c r="O42" s="57"/>
      <c r="P42" s="58"/>
      <c r="Q42" s="56">
        <f>SUM(Q40:Q41)</f>
        <v>2</v>
      </c>
      <c r="R42" s="57">
        <f>SUM(R40:R41)</f>
        <v>2</v>
      </c>
      <c r="S42" s="57"/>
      <c r="T42" s="58"/>
      <c r="U42" s="56">
        <f>SUM(U40:U41)</f>
        <v>2</v>
      </c>
      <c r="V42" s="57">
        <f>SUM(V40:V41)</f>
        <v>2</v>
      </c>
      <c r="W42" s="57"/>
      <c r="X42" s="58"/>
      <c r="Y42" s="526"/>
      <c r="Z42" s="482"/>
      <c r="AA42" s="539"/>
      <c r="AB42" s="537"/>
      <c r="AE42" s="16"/>
    </row>
    <row r="43" spans="1:31" ht="25.5" customHeight="1" x14ac:dyDescent="0.2">
      <c r="A43" s="237" t="s">
        <v>10</v>
      </c>
      <c r="B43" s="85" t="s">
        <v>9</v>
      </c>
      <c r="C43" s="289" t="s">
        <v>53</v>
      </c>
      <c r="D43" s="406" t="s">
        <v>78</v>
      </c>
      <c r="E43" s="297" t="s">
        <v>45</v>
      </c>
      <c r="F43" s="297" t="s">
        <v>45</v>
      </c>
      <c r="G43" s="390" t="s">
        <v>9</v>
      </c>
      <c r="H43" s="45" t="s">
        <v>46</v>
      </c>
      <c r="I43" s="46">
        <v>7</v>
      </c>
      <c r="J43" s="47">
        <v>7</v>
      </c>
      <c r="K43" s="47"/>
      <c r="L43" s="48"/>
      <c r="M43" s="49">
        <v>20</v>
      </c>
      <c r="N43" s="50">
        <v>20</v>
      </c>
      <c r="O43" s="50"/>
      <c r="P43" s="51"/>
      <c r="Q43" s="46">
        <v>20</v>
      </c>
      <c r="R43" s="47">
        <v>20</v>
      </c>
      <c r="S43" s="47"/>
      <c r="T43" s="48"/>
      <c r="U43" s="46">
        <v>20</v>
      </c>
      <c r="V43" s="47">
        <v>20</v>
      </c>
      <c r="W43" s="47"/>
      <c r="X43" s="48"/>
      <c r="Y43" s="531" t="s">
        <v>109</v>
      </c>
      <c r="Z43" s="480">
        <v>2</v>
      </c>
      <c r="AA43" s="480">
        <v>1</v>
      </c>
      <c r="AB43" s="535">
        <v>1</v>
      </c>
      <c r="AE43" s="16"/>
    </row>
    <row r="44" spans="1:31" ht="25.5" customHeight="1" x14ac:dyDescent="0.2">
      <c r="A44" s="238"/>
      <c r="B44" s="80"/>
      <c r="C44" s="464"/>
      <c r="D44" s="294"/>
      <c r="E44" s="376"/>
      <c r="F44" s="298"/>
      <c r="G44" s="492"/>
      <c r="H44" s="53" t="s">
        <v>47</v>
      </c>
      <c r="I44" s="190"/>
      <c r="J44" s="191"/>
      <c r="K44" s="191"/>
      <c r="L44" s="192"/>
      <c r="M44" s="187"/>
      <c r="N44" s="188"/>
      <c r="O44" s="188"/>
      <c r="P44" s="189"/>
      <c r="Q44" s="190"/>
      <c r="R44" s="191"/>
      <c r="S44" s="191"/>
      <c r="T44" s="192"/>
      <c r="U44" s="190"/>
      <c r="V44" s="191"/>
      <c r="W44" s="191"/>
      <c r="X44" s="192"/>
      <c r="Y44" s="532"/>
      <c r="Z44" s="481"/>
      <c r="AA44" s="481"/>
      <c r="AB44" s="536"/>
      <c r="AE44" s="16"/>
    </row>
    <row r="45" spans="1:31" ht="25.5" customHeight="1" thickBot="1" x14ac:dyDescent="0.25">
      <c r="A45" s="239"/>
      <c r="B45" s="82"/>
      <c r="C45" s="465"/>
      <c r="D45" s="407"/>
      <c r="E45" s="377"/>
      <c r="F45" s="497"/>
      <c r="G45" s="493"/>
      <c r="H45" s="83" t="s">
        <v>7</v>
      </c>
      <c r="I45" s="56">
        <f>SUM(I43:I44)</f>
        <v>7</v>
      </c>
      <c r="J45" s="57">
        <f>SUM(J43:J44)</f>
        <v>7</v>
      </c>
      <c r="K45" s="57"/>
      <c r="L45" s="58"/>
      <c r="M45" s="56">
        <f>SUM(M43:M44)</f>
        <v>20</v>
      </c>
      <c r="N45" s="57">
        <f>SUM(N43:N44)</f>
        <v>20</v>
      </c>
      <c r="O45" s="57"/>
      <c r="P45" s="58"/>
      <c r="Q45" s="56">
        <f>SUM(Q43:Q44)</f>
        <v>20</v>
      </c>
      <c r="R45" s="57">
        <f>SUM(R43:R44)</f>
        <v>20</v>
      </c>
      <c r="S45" s="57"/>
      <c r="T45" s="58"/>
      <c r="U45" s="56">
        <f>SUM(U43:U44)</f>
        <v>20</v>
      </c>
      <c r="V45" s="57">
        <f>SUM(V43:V44)</f>
        <v>20</v>
      </c>
      <c r="W45" s="57"/>
      <c r="X45" s="58"/>
      <c r="Y45" s="526"/>
      <c r="Z45" s="482"/>
      <c r="AA45" s="482"/>
      <c r="AB45" s="537"/>
      <c r="AE45" s="16"/>
    </row>
    <row r="46" spans="1:31" ht="19.5" customHeight="1" thickBot="1" x14ac:dyDescent="0.25">
      <c r="A46" s="240" t="s">
        <v>10</v>
      </c>
      <c r="B46" s="22" t="s">
        <v>9</v>
      </c>
      <c r="C46" s="521" t="s">
        <v>19</v>
      </c>
      <c r="D46" s="522"/>
      <c r="E46" s="522"/>
      <c r="F46" s="522"/>
      <c r="G46" s="522"/>
      <c r="H46" s="523"/>
      <c r="I46" s="90">
        <f>SUM(I30,I36,I39,I42,I45)</f>
        <v>75.000000000000014</v>
      </c>
      <c r="J46" s="91">
        <f>SUM(J30,J36,J39,J42,J45)</f>
        <v>8.9</v>
      </c>
      <c r="K46" s="91"/>
      <c r="L46" s="92">
        <f>SUM(L30,L36,L39,L42,L45)</f>
        <v>66.100000000000009</v>
      </c>
      <c r="M46" s="93">
        <f>SUM(M30,M36,M39,M42,M45)</f>
        <v>24</v>
      </c>
      <c r="N46" s="94">
        <f>SUM(N30,N36,N39,N42,N45)</f>
        <v>24</v>
      </c>
      <c r="O46" s="94"/>
      <c r="P46" s="95"/>
      <c r="Q46" s="90">
        <f>SUM(Q30,Q36,Q39,Q42,Q45)</f>
        <v>24</v>
      </c>
      <c r="R46" s="91">
        <f>SUM(R30,R36,R39,R42,R45)</f>
        <v>24</v>
      </c>
      <c r="S46" s="91"/>
      <c r="T46" s="91"/>
      <c r="U46" s="90">
        <f>SUM(U30,U36,U39,U42,U45)</f>
        <v>424</v>
      </c>
      <c r="V46" s="91">
        <f>SUM(V30,V36,V39,V42,V45)</f>
        <v>24</v>
      </c>
      <c r="W46" s="91"/>
      <c r="X46" s="91">
        <f>SUM(X30,X36,X39,X42,X45)</f>
        <v>400</v>
      </c>
      <c r="Y46" s="96"/>
      <c r="Z46" s="96"/>
      <c r="AA46" s="96"/>
      <c r="AB46" s="97"/>
    </row>
    <row r="47" spans="1:31" ht="18" customHeight="1" thickBot="1" x14ac:dyDescent="0.25">
      <c r="A47" s="229" t="s">
        <v>10</v>
      </c>
      <c r="B47" s="14" t="s">
        <v>10</v>
      </c>
      <c r="C47" s="345" t="s">
        <v>41</v>
      </c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6"/>
      <c r="AB47" s="347"/>
    </row>
    <row r="48" spans="1:31" ht="49.5" customHeight="1" x14ac:dyDescent="0.2">
      <c r="A48" s="237" t="s">
        <v>10</v>
      </c>
      <c r="B48" s="19" t="s">
        <v>10</v>
      </c>
      <c r="C48" s="403" t="s">
        <v>10</v>
      </c>
      <c r="D48" s="378" t="s">
        <v>42</v>
      </c>
      <c r="E48" s="432" t="s">
        <v>45</v>
      </c>
      <c r="F48" s="498" t="s">
        <v>120</v>
      </c>
      <c r="G48" s="494" t="s">
        <v>31</v>
      </c>
      <c r="H48" s="503" t="s">
        <v>46</v>
      </c>
      <c r="I48" s="505">
        <v>10.3</v>
      </c>
      <c r="J48" s="507">
        <v>10.3</v>
      </c>
      <c r="K48" s="507"/>
      <c r="L48" s="509"/>
      <c r="M48" s="501">
        <v>14</v>
      </c>
      <c r="N48" s="513">
        <v>14</v>
      </c>
      <c r="O48" s="513"/>
      <c r="P48" s="511"/>
      <c r="Q48" s="505">
        <v>10.3</v>
      </c>
      <c r="R48" s="507">
        <v>10.3</v>
      </c>
      <c r="S48" s="507"/>
      <c r="T48" s="509"/>
      <c r="U48" s="505">
        <v>10.3</v>
      </c>
      <c r="V48" s="507">
        <v>10.3</v>
      </c>
      <c r="W48" s="507"/>
      <c r="X48" s="509"/>
      <c r="Y48" s="215" t="s">
        <v>113</v>
      </c>
      <c r="Z48" s="98">
        <v>1</v>
      </c>
      <c r="AA48" s="99">
        <v>1</v>
      </c>
      <c r="AB48" s="100">
        <v>1</v>
      </c>
      <c r="AE48" s="16"/>
    </row>
    <row r="49" spans="1:50" ht="65.25" customHeight="1" x14ac:dyDescent="0.2">
      <c r="A49" s="238"/>
      <c r="B49" s="21"/>
      <c r="C49" s="463"/>
      <c r="D49" s="466"/>
      <c r="E49" s="516"/>
      <c r="F49" s="499"/>
      <c r="G49" s="495"/>
      <c r="H49" s="504"/>
      <c r="I49" s="506"/>
      <c r="J49" s="508"/>
      <c r="K49" s="508"/>
      <c r="L49" s="510"/>
      <c r="M49" s="502"/>
      <c r="N49" s="514"/>
      <c r="O49" s="514"/>
      <c r="P49" s="512"/>
      <c r="Q49" s="506"/>
      <c r="R49" s="508"/>
      <c r="S49" s="508"/>
      <c r="T49" s="510"/>
      <c r="U49" s="506"/>
      <c r="V49" s="508"/>
      <c r="W49" s="508"/>
      <c r="X49" s="510"/>
      <c r="Y49" s="216" t="s">
        <v>114</v>
      </c>
      <c r="Z49" s="88">
        <v>100</v>
      </c>
      <c r="AA49" s="101">
        <v>100</v>
      </c>
      <c r="AB49" s="89">
        <v>100</v>
      </c>
      <c r="AE49" s="16"/>
    </row>
    <row r="50" spans="1:50" ht="42" customHeight="1" x14ac:dyDescent="0.2">
      <c r="A50" s="238"/>
      <c r="B50" s="21"/>
      <c r="C50" s="463"/>
      <c r="D50" s="466"/>
      <c r="E50" s="516"/>
      <c r="F50" s="499"/>
      <c r="G50" s="495"/>
      <c r="H50" s="504"/>
      <c r="I50" s="506"/>
      <c r="J50" s="508"/>
      <c r="K50" s="508"/>
      <c r="L50" s="510"/>
      <c r="M50" s="502"/>
      <c r="N50" s="514"/>
      <c r="O50" s="514"/>
      <c r="P50" s="512"/>
      <c r="Q50" s="506"/>
      <c r="R50" s="508"/>
      <c r="S50" s="508"/>
      <c r="T50" s="510"/>
      <c r="U50" s="506"/>
      <c r="V50" s="508"/>
      <c r="W50" s="508"/>
      <c r="X50" s="510"/>
      <c r="Y50" s="540" t="s">
        <v>110</v>
      </c>
      <c r="Z50" s="542">
        <v>5</v>
      </c>
      <c r="AA50" s="543">
        <v>5</v>
      </c>
      <c r="AB50" s="545">
        <v>5</v>
      </c>
      <c r="AE50" s="16"/>
    </row>
    <row r="51" spans="1:50" ht="30" customHeight="1" thickBot="1" x14ac:dyDescent="0.25">
      <c r="A51" s="239"/>
      <c r="B51" s="22"/>
      <c r="C51" s="405"/>
      <c r="D51" s="379"/>
      <c r="E51" s="517"/>
      <c r="F51" s="500"/>
      <c r="G51" s="496"/>
      <c r="H51" s="102" t="s">
        <v>7</v>
      </c>
      <c r="I51" s="103">
        <f>SUM(I52,I48)</f>
        <v>13.3</v>
      </c>
      <c r="J51" s="69">
        <f>SUM(J48,J52)</f>
        <v>13.3</v>
      </c>
      <c r="K51" s="69"/>
      <c r="L51" s="104"/>
      <c r="M51" s="103">
        <f>SUM(M48)</f>
        <v>14</v>
      </c>
      <c r="N51" s="69">
        <f>SUM(N48)</f>
        <v>14</v>
      </c>
      <c r="O51" s="69"/>
      <c r="P51" s="104"/>
      <c r="Q51" s="105">
        <f>SUM(Q48)</f>
        <v>10.3</v>
      </c>
      <c r="R51" s="106">
        <f>SUM(R48)</f>
        <v>10.3</v>
      </c>
      <c r="S51" s="106"/>
      <c r="T51" s="107"/>
      <c r="U51" s="105">
        <f>SUM(U48)</f>
        <v>10.3</v>
      </c>
      <c r="V51" s="106">
        <f>SUM(V48)</f>
        <v>10.3</v>
      </c>
      <c r="W51" s="106"/>
      <c r="X51" s="107"/>
      <c r="Y51" s="541"/>
      <c r="Z51" s="469"/>
      <c r="AA51" s="544"/>
      <c r="AB51" s="472"/>
      <c r="AE51" s="16"/>
    </row>
    <row r="52" spans="1:50" ht="36" customHeight="1" thickBot="1" x14ac:dyDescent="0.25">
      <c r="A52" s="241"/>
      <c r="B52" s="21"/>
      <c r="C52" s="52"/>
      <c r="D52" s="212" t="s">
        <v>88</v>
      </c>
      <c r="E52" s="171"/>
      <c r="F52" s="170"/>
      <c r="G52" s="210"/>
      <c r="H52" s="211" t="s">
        <v>46</v>
      </c>
      <c r="I52" s="208">
        <v>3</v>
      </c>
      <c r="J52" s="209">
        <v>3</v>
      </c>
      <c r="K52" s="108"/>
      <c r="L52" s="109"/>
      <c r="M52" s="164"/>
      <c r="N52" s="165"/>
      <c r="O52" s="110"/>
      <c r="P52" s="111"/>
      <c r="Q52" s="112"/>
      <c r="R52" s="113"/>
      <c r="S52" s="113"/>
      <c r="T52" s="114"/>
      <c r="U52" s="112"/>
      <c r="V52" s="113"/>
      <c r="W52" s="113"/>
      <c r="X52" s="114"/>
      <c r="Y52" s="217"/>
      <c r="Z52" s="115"/>
      <c r="AA52" s="116"/>
      <c r="AB52" s="117"/>
      <c r="AE52" s="16"/>
    </row>
    <row r="53" spans="1:50" ht="18.75" customHeight="1" x14ac:dyDescent="0.2">
      <c r="A53" s="237" t="s">
        <v>10</v>
      </c>
      <c r="B53" s="85" t="s">
        <v>10</v>
      </c>
      <c r="C53" s="289" t="s">
        <v>31</v>
      </c>
      <c r="D53" s="406" t="s">
        <v>44</v>
      </c>
      <c r="E53" s="297" t="s">
        <v>45</v>
      </c>
      <c r="F53" s="490" t="s">
        <v>45</v>
      </c>
      <c r="G53" s="455" t="s">
        <v>31</v>
      </c>
      <c r="H53" s="45" t="s">
        <v>46</v>
      </c>
      <c r="I53" s="46"/>
      <c r="J53" s="47"/>
      <c r="K53" s="47"/>
      <c r="L53" s="48"/>
      <c r="M53" s="49">
        <v>7.2</v>
      </c>
      <c r="N53" s="50"/>
      <c r="O53" s="50"/>
      <c r="P53" s="51">
        <v>7.2</v>
      </c>
      <c r="Q53" s="46"/>
      <c r="R53" s="47"/>
      <c r="S53" s="47"/>
      <c r="T53" s="48"/>
      <c r="U53" s="46"/>
      <c r="V53" s="47"/>
      <c r="W53" s="47"/>
      <c r="X53" s="48"/>
      <c r="Y53" s="380" t="s">
        <v>111</v>
      </c>
      <c r="Z53" s="244">
        <v>130</v>
      </c>
      <c r="AA53" s="247"/>
      <c r="AB53" s="250"/>
      <c r="AE53" s="16"/>
    </row>
    <row r="54" spans="1:50" ht="16.5" customHeight="1" x14ac:dyDescent="0.2">
      <c r="A54" s="238"/>
      <c r="B54" s="80"/>
      <c r="C54" s="290"/>
      <c r="D54" s="294"/>
      <c r="E54" s="298"/>
      <c r="F54" s="311"/>
      <c r="G54" s="456"/>
      <c r="H54" s="169" t="s">
        <v>117</v>
      </c>
      <c r="I54" s="64"/>
      <c r="J54" s="74"/>
      <c r="K54" s="74"/>
      <c r="L54" s="75"/>
      <c r="M54" s="76"/>
      <c r="N54" s="81"/>
      <c r="O54" s="81"/>
      <c r="P54" s="78"/>
      <c r="Q54" s="64"/>
      <c r="R54" s="74"/>
      <c r="S54" s="74"/>
      <c r="T54" s="75"/>
      <c r="U54" s="64"/>
      <c r="V54" s="74"/>
      <c r="W54" s="74"/>
      <c r="X54" s="75"/>
      <c r="Y54" s="381"/>
      <c r="Z54" s="245"/>
      <c r="AA54" s="248"/>
      <c r="AB54" s="251"/>
      <c r="AE54" s="16"/>
    </row>
    <row r="55" spans="1:50" ht="16.5" customHeight="1" x14ac:dyDescent="0.2">
      <c r="A55" s="238"/>
      <c r="B55" s="80"/>
      <c r="C55" s="464"/>
      <c r="D55" s="294"/>
      <c r="E55" s="376"/>
      <c r="F55" s="311"/>
      <c r="G55" s="457"/>
      <c r="H55" s="53" t="s">
        <v>48</v>
      </c>
      <c r="I55" s="185"/>
      <c r="J55" s="191"/>
      <c r="K55" s="191"/>
      <c r="L55" s="186"/>
      <c r="M55" s="206">
        <v>40.9</v>
      </c>
      <c r="N55" s="188"/>
      <c r="O55" s="188"/>
      <c r="P55" s="207">
        <v>40.9</v>
      </c>
      <c r="Q55" s="190"/>
      <c r="R55" s="191"/>
      <c r="S55" s="191"/>
      <c r="T55" s="192"/>
      <c r="U55" s="190"/>
      <c r="V55" s="191"/>
      <c r="W55" s="191"/>
      <c r="X55" s="192"/>
      <c r="Y55" s="381"/>
      <c r="Z55" s="245"/>
      <c r="AA55" s="248"/>
      <c r="AB55" s="251"/>
      <c r="AE55" s="16"/>
    </row>
    <row r="56" spans="1:50" ht="24" customHeight="1" thickBot="1" x14ac:dyDescent="0.25">
      <c r="A56" s="239"/>
      <c r="B56" s="82"/>
      <c r="C56" s="465"/>
      <c r="D56" s="407"/>
      <c r="E56" s="377"/>
      <c r="F56" s="491"/>
      <c r="G56" s="458"/>
      <c r="H56" s="83" t="s">
        <v>7</v>
      </c>
      <c r="I56" s="56"/>
      <c r="J56" s="57"/>
      <c r="K56" s="57"/>
      <c r="L56" s="58"/>
      <c r="M56" s="56">
        <f>SUM(M53:M55)</f>
        <v>48.1</v>
      </c>
      <c r="N56" s="57"/>
      <c r="O56" s="57"/>
      <c r="P56" s="87">
        <f>SUM(P53:P55)</f>
        <v>48.1</v>
      </c>
      <c r="Q56" s="118">
        <f>SUM(Q53:Q55)</f>
        <v>0</v>
      </c>
      <c r="R56" s="119">
        <f>SUM(R53:R55)</f>
        <v>0</v>
      </c>
      <c r="S56" s="119"/>
      <c r="T56" s="120"/>
      <c r="U56" s="118">
        <f>SUM(U53:U55)</f>
        <v>0</v>
      </c>
      <c r="V56" s="119">
        <f>SUM(V53:V55)</f>
        <v>0</v>
      </c>
      <c r="W56" s="121"/>
      <c r="X56" s="58"/>
      <c r="Y56" s="382"/>
      <c r="Z56" s="246"/>
      <c r="AA56" s="249"/>
      <c r="AB56" s="252"/>
      <c r="AE56" s="16"/>
    </row>
    <row r="57" spans="1:50" ht="16.5" customHeight="1" thickBot="1" x14ac:dyDescent="0.25">
      <c r="A57" s="240" t="s">
        <v>10</v>
      </c>
      <c r="B57" s="22" t="s">
        <v>10</v>
      </c>
      <c r="C57" s="487" t="s">
        <v>19</v>
      </c>
      <c r="D57" s="488"/>
      <c r="E57" s="488"/>
      <c r="F57" s="488"/>
      <c r="G57" s="488"/>
      <c r="H57" s="489"/>
      <c r="I57" s="122">
        <f>SUM(I51,I56)</f>
        <v>13.3</v>
      </c>
      <c r="J57" s="123">
        <f>SUM(J51,J56)</f>
        <v>13.3</v>
      </c>
      <c r="K57" s="123"/>
      <c r="L57" s="123">
        <f>SUM(L51,L56)</f>
        <v>0</v>
      </c>
      <c r="M57" s="124">
        <f>SUM(M51,M56)</f>
        <v>62.1</v>
      </c>
      <c r="N57" s="125">
        <f>SUM(N51,N56)</f>
        <v>14</v>
      </c>
      <c r="O57" s="125"/>
      <c r="P57" s="126">
        <f>SUM(P51,P56)</f>
        <v>48.1</v>
      </c>
      <c r="Q57" s="122">
        <f>SUM(Q51,Q56)</f>
        <v>10.3</v>
      </c>
      <c r="R57" s="123">
        <f>SUM(R51,R56)</f>
        <v>10.3</v>
      </c>
      <c r="S57" s="123"/>
      <c r="T57" s="126"/>
      <c r="U57" s="122">
        <f>SUM(U51,U56)</f>
        <v>10.3</v>
      </c>
      <c r="V57" s="123">
        <f>SUM(V51,V56)</f>
        <v>10.3</v>
      </c>
      <c r="W57" s="123"/>
      <c r="X57" s="126"/>
      <c r="Y57" s="127"/>
      <c r="Z57" s="127"/>
      <c r="AA57" s="127"/>
      <c r="AB57" s="128"/>
    </row>
    <row r="58" spans="1:50" ht="15.75" customHeight="1" thickBot="1" x14ac:dyDescent="0.25">
      <c r="A58" s="229" t="s">
        <v>10</v>
      </c>
      <c r="B58" s="400" t="s">
        <v>20</v>
      </c>
      <c r="C58" s="485"/>
      <c r="D58" s="485"/>
      <c r="E58" s="485"/>
      <c r="F58" s="485"/>
      <c r="G58" s="485"/>
      <c r="H58" s="486"/>
      <c r="I58" s="230">
        <f>SUM(I46,I57)</f>
        <v>88.300000000000011</v>
      </c>
      <c r="J58" s="231">
        <f>SUM(J46,J57)</f>
        <v>22.200000000000003</v>
      </c>
      <c r="K58" s="231"/>
      <c r="L58" s="232">
        <f>SUM(L46,L57)</f>
        <v>66.100000000000009</v>
      </c>
      <c r="M58" s="230">
        <f>SUM(M46,M57)</f>
        <v>86.1</v>
      </c>
      <c r="N58" s="231">
        <f>SUM(N46,N57)</f>
        <v>38</v>
      </c>
      <c r="O58" s="231"/>
      <c r="P58" s="232">
        <f>SUM(P46,P57)</f>
        <v>48.1</v>
      </c>
      <c r="Q58" s="233">
        <f>SUM(Q46,Q57)</f>
        <v>34.299999999999997</v>
      </c>
      <c r="R58" s="234">
        <f>SUM(R46,R57)</f>
        <v>34.299999999999997</v>
      </c>
      <c r="S58" s="231"/>
      <c r="T58" s="235"/>
      <c r="U58" s="230">
        <f>SUM(U46,U57)</f>
        <v>434.3</v>
      </c>
      <c r="V58" s="231">
        <f>SUM(V46,V57)</f>
        <v>34.299999999999997</v>
      </c>
      <c r="W58" s="231"/>
      <c r="X58" s="231">
        <f>SUM(X46,X57)</f>
        <v>400</v>
      </c>
      <c r="Y58" s="129"/>
      <c r="Z58" s="227"/>
      <c r="AA58" s="227"/>
      <c r="AB58" s="228"/>
    </row>
    <row r="59" spans="1:50" ht="18.75" customHeight="1" thickBot="1" x14ac:dyDescent="0.25">
      <c r="A59" s="130" t="s">
        <v>43</v>
      </c>
      <c r="B59" s="321" t="s">
        <v>21</v>
      </c>
      <c r="C59" s="321"/>
      <c r="D59" s="321"/>
      <c r="E59" s="321"/>
      <c r="F59" s="321"/>
      <c r="G59" s="321"/>
      <c r="H59" s="322"/>
      <c r="I59" s="131">
        <f>SUM(I23,I58)</f>
        <v>166.10000000000002</v>
      </c>
      <c r="J59" s="132">
        <f>SUM(J23,J58)</f>
        <v>100.00000000000001</v>
      </c>
      <c r="K59" s="132"/>
      <c r="L59" s="133">
        <f>SUM(L23,L58)</f>
        <v>66.100000000000009</v>
      </c>
      <c r="M59" s="134">
        <f>SUM(M23,M58)</f>
        <v>169.7</v>
      </c>
      <c r="N59" s="135">
        <f>SUM(N58,N23)</f>
        <v>121.60000000000001</v>
      </c>
      <c r="O59" s="135"/>
      <c r="P59" s="136">
        <f>SUM(P23,P58)</f>
        <v>48.1</v>
      </c>
      <c r="Q59" s="131">
        <f>SUM(Q23,Q58)</f>
        <v>99.5</v>
      </c>
      <c r="R59" s="132">
        <f>SUM(R23,R58)</f>
        <v>99.5</v>
      </c>
      <c r="S59" s="132"/>
      <c r="T59" s="133">
        <f>SUM(T23,T58)</f>
        <v>0</v>
      </c>
      <c r="U59" s="131">
        <f>SUM(U23,U58)</f>
        <v>499.5</v>
      </c>
      <c r="V59" s="137">
        <f>SUM(V23,V58)</f>
        <v>99.5</v>
      </c>
      <c r="W59" s="132"/>
      <c r="X59" s="138">
        <f>SUM(X23,X58)</f>
        <v>400</v>
      </c>
      <c r="Y59" s="483"/>
      <c r="Z59" s="483"/>
      <c r="AA59" s="483"/>
      <c r="AB59" s="484"/>
    </row>
    <row r="60" spans="1:50" s="141" customFormat="1" ht="28.5" customHeight="1" thickTop="1" x14ac:dyDescent="0.2">
      <c r="A60" s="421"/>
      <c r="B60" s="421"/>
      <c r="C60" s="421"/>
      <c r="D60" s="421"/>
      <c r="E60" s="421"/>
      <c r="F60" s="421"/>
      <c r="G60" s="421"/>
      <c r="H60" s="421"/>
      <c r="I60" s="421"/>
      <c r="J60" s="421"/>
      <c r="K60" s="421"/>
      <c r="L60" s="421"/>
      <c r="M60" s="421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1"/>
      <c r="Y60" s="421"/>
      <c r="Z60" s="421"/>
      <c r="AA60" s="421"/>
      <c r="AB60" s="421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</row>
    <row r="61" spans="1:50" s="141" customFormat="1" ht="14.25" customHeight="1" x14ac:dyDescent="0.2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42">
        <v>2</v>
      </c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</row>
    <row r="62" spans="1:50" s="141" customFormat="1" ht="15.75" customHeight="1" x14ac:dyDescent="0.2">
      <c r="A62" s="143"/>
      <c r="B62" s="144"/>
      <c r="C62" s="144"/>
      <c r="D62" s="144"/>
      <c r="E62" s="144"/>
      <c r="F62" s="144"/>
      <c r="G62" s="145"/>
      <c r="H62" s="416" t="s">
        <v>15</v>
      </c>
      <c r="I62" s="417"/>
      <c r="J62" s="417"/>
      <c r="K62" s="417"/>
      <c r="L62" s="417"/>
      <c r="M62" s="417"/>
      <c r="N62" s="417"/>
      <c r="O62" s="417"/>
      <c r="P62" s="417"/>
      <c r="Q62" s="148"/>
      <c r="R62" s="148"/>
      <c r="S62" s="148"/>
      <c r="T62" s="148"/>
      <c r="U62" s="148"/>
      <c r="V62" s="148"/>
      <c r="W62" s="149"/>
      <c r="X62" s="148"/>
      <c r="Y62" s="150"/>
      <c r="Z62" s="150"/>
      <c r="AA62" s="150"/>
      <c r="AB62" s="15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</row>
    <row r="63" spans="1:50" s="141" customFormat="1" ht="15.75" customHeight="1" thickBot="1" x14ac:dyDescent="0.25">
      <c r="A63" s="143"/>
      <c r="B63" s="144"/>
      <c r="C63" s="144"/>
      <c r="D63" s="144"/>
      <c r="E63" s="144"/>
      <c r="F63" s="144"/>
      <c r="G63" s="145"/>
      <c r="H63" s="146"/>
      <c r="I63" s="147"/>
      <c r="J63" s="147"/>
      <c r="K63" s="147"/>
      <c r="L63" s="147"/>
      <c r="M63" s="147"/>
      <c r="N63" s="147"/>
      <c r="O63" s="147"/>
      <c r="P63" s="147"/>
      <c r="Q63" s="148"/>
      <c r="R63" s="148"/>
      <c r="S63" s="148"/>
      <c r="T63" s="148"/>
      <c r="U63" s="148"/>
      <c r="V63" s="148"/>
      <c r="W63" s="149"/>
      <c r="X63" s="148"/>
      <c r="Y63" s="150"/>
      <c r="Z63" s="150"/>
      <c r="AA63" s="150"/>
      <c r="AB63" s="15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</row>
    <row r="64" spans="1:50" s="141" customFormat="1" ht="45" customHeight="1" thickTop="1" thickBot="1" x14ac:dyDescent="0.25">
      <c r="A64" s="143"/>
      <c r="B64" s="144"/>
      <c r="C64" s="144"/>
      <c r="D64" s="411" t="s">
        <v>12</v>
      </c>
      <c r="E64" s="412"/>
      <c r="F64" s="412"/>
      <c r="G64" s="412"/>
      <c r="H64" s="412"/>
      <c r="I64" s="413"/>
      <c r="J64" s="419" t="s">
        <v>89</v>
      </c>
      <c r="K64" s="316"/>
      <c r="L64" s="316"/>
      <c r="M64" s="420"/>
      <c r="N64" s="419" t="s">
        <v>94</v>
      </c>
      <c r="O64" s="316"/>
      <c r="P64" s="316"/>
      <c r="Q64" s="317"/>
      <c r="R64" s="315" t="s">
        <v>81</v>
      </c>
      <c r="S64" s="316"/>
      <c r="T64" s="316"/>
      <c r="U64" s="317"/>
      <c r="V64" s="315" t="s">
        <v>91</v>
      </c>
      <c r="W64" s="316"/>
      <c r="X64" s="316"/>
      <c r="Y64" s="418"/>
      <c r="Z64" s="150"/>
      <c r="AA64" s="150"/>
      <c r="AB64" s="15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</row>
    <row r="65" spans="1:50" s="141" customFormat="1" ht="15.75" customHeight="1" thickBot="1" x14ac:dyDescent="0.25">
      <c r="A65" s="143"/>
      <c r="B65" s="144"/>
      <c r="C65" s="144"/>
      <c r="D65" s="386" t="s">
        <v>22</v>
      </c>
      <c r="E65" s="387"/>
      <c r="F65" s="387"/>
      <c r="G65" s="387"/>
      <c r="H65" s="387"/>
      <c r="I65" s="388"/>
      <c r="J65" s="318">
        <f>SUM(J66:M70)</f>
        <v>108.40000000000002</v>
      </c>
      <c r="K65" s="319"/>
      <c r="L65" s="319"/>
      <c r="M65" s="320"/>
      <c r="N65" s="318">
        <f>SUM(N66:Q70)</f>
        <v>128.80000000000001</v>
      </c>
      <c r="O65" s="319"/>
      <c r="P65" s="319"/>
      <c r="Q65" s="320"/>
      <c r="R65" s="318">
        <f>SUM(R66:U70)</f>
        <v>99.5</v>
      </c>
      <c r="S65" s="319"/>
      <c r="T65" s="319"/>
      <c r="U65" s="320"/>
      <c r="V65" s="318">
        <f>SUM(V66:Y70)</f>
        <v>99.5</v>
      </c>
      <c r="W65" s="319"/>
      <c r="X65" s="319"/>
      <c r="Y65" s="373"/>
      <c r="Z65" s="150"/>
      <c r="AA65" s="150"/>
      <c r="AB65" s="15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</row>
    <row r="66" spans="1:50" s="141" customFormat="1" ht="18" customHeight="1" x14ac:dyDescent="0.2">
      <c r="A66" s="143"/>
      <c r="B66" s="144"/>
      <c r="C66" s="144"/>
      <c r="D66" s="258" t="s">
        <v>95</v>
      </c>
      <c r="E66" s="259"/>
      <c r="F66" s="259"/>
      <c r="G66" s="259"/>
      <c r="H66" s="259"/>
      <c r="I66" s="260"/>
      <c r="J66" s="279">
        <f>SUM(I12,I14,I16,I20,I26,I31,I37,I40,I43,I48,I52,I53)</f>
        <v>102.00000000000001</v>
      </c>
      <c r="K66" s="280"/>
      <c r="L66" s="280"/>
      <c r="M66" s="314"/>
      <c r="N66" s="279">
        <f>SUM(M12,M14,M16,M20,M31,M37,M40,M43,M48,M53)</f>
        <v>128.80000000000001</v>
      </c>
      <c r="O66" s="280"/>
      <c r="P66" s="280"/>
      <c r="Q66" s="314"/>
      <c r="R66" s="279">
        <f>SUM(Q12,Q14,Q16,Q20,Q31,Q37,Q40,Q43,Q48)</f>
        <v>99.5</v>
      </c>
      <c r="S66" s="280"/>
      <c r="T66" s="280"/>
      <c r="U66" s="314"/>
      <c r="V66" s="279">
        <f>SUM(U12,U14,U16,U20,U37,U40,U43,U48)</f>
        <v>99.5</v>
      </c>
      <c r="W66" s="280"/>
      <c r="X66" s="280"/>
      <c r="Y66" s="281"/>
      <c r="Z66" s="150"/>
      <c r="AA66" s="150"/>
      <c r="AB66" s="15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</row>
    <row r="67" spans="1:50" s="141" customFormat="1" ht="23.25" customHeight="1" x14ac:dyDescent="0.2">
      <c r="A67" s="143"/>
      <c r="B67" s="144"/>
      <c r="C67" s="144"/>
      <c r="D67" s="268" t="s">
        <v>96</v>
      </c>
      <c r="E67" s="269"/>
      <c r="F67" s="269"/>
      <c r="G67" s="269"/>
      <c r="H67" s="269"/>
      <c r="I67" s="270"/>
      <c r="J67" s="271"/>
      <c r="K67" s="272"/>
      <c r="L67" s="272"/>
      <c r="M67" s="273"/>
      <c r="N67" s="271"/>
      <c r="O67" s="272"/>
      <c r="P67" s="272"/>
      <c r="Q67" s="273"/>
      <c r="R67" s="271"/>
      <c r="S67" s="272"/>
      <c r="T67" s="272"/>
      <c r="U67" s="273"/>
      <c r="V67" s="271"/>
      <c r="W67" s="272"/>
      <c r="X67" s="272"/>
      <c r="Y67" s="274"/>
      <c r="Z67" s="150"/>
      <c r="AA67" s="150"/>
      <c r="AB67" s="15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</row>
    <row r="68" spans="1:50" s="141" customFormat="1" ht="19.5" customHeight="1" x14ac:dyDescent="0.2">
      <c r="A68" s="143"/>
      <c r="B68" s="144"/>
      <c r="C68" s="144"/>
      <c r="D68" s="268" t="s">
        <v>97</v>
      </c>
      <c r="E68" s="269"/>
      <c r="F68" s="269"/>
      <c r="G68" s="269"/>
      <c r="H68" s="269"/>
      <c r="I68" s="270"/>
      <c r="J68" s="271"/>
      <c r="K68" s="272"/>
      <c r="L68" s="272"/>
      <c r="M68" s="273"/>
      <c r="N68" s="271"/>
      <c r="O68" s="272"/>
      <c r="P68" s="272"/>
      <c r="Q68" s="273"/>
      <c r="R68" s="271"/>
      <c r="S68" s="272"/>
      <c r="T68" s="272"/>
      <c r="U68" s="273"/>
      <c r="V68" s="271"/>
      <c r="W68" s="272"/>
      <c r="X68" s="272"/>
      <c r="Y68" s="274"/>
      <c r="Z68" s="150"/>
      <c r="AA68" s="150"/>
      <c r="AB68" s="15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</row>
    <row r="69" spans="1:50" s="141" customFormat="1" ht="20.25" customHeight="1" x14ac:dyDescent="0.2">
      <c r="A69" s="143"/>
      <c r="B69" s="144"/>
      <c r="C69" s="144"/>
      <c r="D69" s="307" t="s">
        <v>98</v>
      </c>
      <c r="E69" s="308"/>
      <c r="F69" s="308"/>
      <c r="G69" s="308"/>
      <c r="H69" s="308"/>
      <c r="I69" s="309"/>
      <c r="J69" s="271"/>
      <c r="K69" s="272"/>
      <c r="L69" s="272"/>
      <c r="M69" s="273"/>
      <c r="N69" s="271"/>
      <c r="O69" s="272"/>
      <c r="P69" s="272"/>
      <c r="Q69" s="273"/>
      <c r="R69" s="271"/>
      <c r="S69" s="272"/>
      <c r="T69" s="272"/>
      <c r="U69" s="273"/>
      <c r="V69" s="271"/>
      <c r="W69" s="272"/>
      <c r="X69" s="272"/>
      <c r="Y69" s="274"/>
      <c r="Z69" s="150"/>
      <c r="AA69" s="150"/>
      <c r="AB69" s="15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</row>
    <row r="70" spans="1:50" s="141" customFormat="1" ht="19.5" customHeight="1" thickBot="1" x14ac:dyDescent="0.25">
      <c r="A70" s="143"/>
      <c r="B70" s="144"/>
      <c r="C70" s="144"/>
      <c r="D70" s="258" t="s">
        <v>99</v>
      </c>
      <c r="E70" s="259"/>
      <c r="F70" s="259"/>
      <c r="G70" s="259"/>
      <c r="H70" s="259"/>
      <c r="I70" s="260"/>
      <c r="J70" s="271">
        <f>SUM(I27)</f>
        <v>6.4</v>
      </c>
      <c r="K70" s="272"/>
      <c r="L70" s="272"/>
      <c r="M70" s="273"/>
      <c r="N70" s="271"/>
      <c r="O70" s="272"/>
      <c r="P70" s="272"/>
      <c r="Q70" s="273"/>
      <c r="R70" s="271"/>
      <c r="S70" s="272"/>
      <c r="T70" s="272"/>
      <c r="U70" s="273"/>
      <c r="V70" s="271"/>
      <c r="W70" s="272"/>
      <c r="X70" s="272"/>
      <c r="Y70" s="274"/>
      <c r="Z70" s="150"/>
      <c r="AA70" s="150"/>
      <c r="AB70" s="15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</row>
    <row r="71" spans="1:50" s="141" customFormat="1" ht="15.75" customHeight="1" thickBot="1" x14ac:dyDescent="0.25">
      <c r="A71" s="143"/>
      <c r="B71" s="144"/>
      <c r="C71" s="144"/>
      <c r="D71" s="383" t="s">
        <v>23</v>
      </c>
      <c r="E71" s="384"/>
      <c r="F71" s="384"/>
      <c r="G71" s="384"/>
      <c r="H71" s="384"/>
      <c r="I71" s="385"/>
      <c r="J71" s="318">
        <f>SUM(J72:M75)</f>
        <v>57.7</v>
      </c>
      <c r="K71" s="319"/>
      <c r="L71" s="319"/>
      <c r="M71" s="320"/>
      <c r="N71" s="318">
        <f>SUM(N72:Q75)</f>
        <v>40.9</v>
      </c>
      <c r="O71" s="319"/>
      <c r="P71" s="319"/>
      <c r="Q71" s="320"/>
      <c r="R71" s="318">
        <f>SUM(R72:U75)</f>
        <v>0</v>
      </c>
      <c r="S71" s="319"/>
      <c r="T71" s="319"/>
      <c r="U71" s="320"/>
      <c r="V71" s="318">
        <f>SUM(V72:Y75)</f>
        <v>400</v>
      </c>
      <c r="W71" s="319"/>
      <c r="X71" s="319"/>
      <c r="Y71" s="373"/>
      <c r="Z71" s="150"/>
      <c r="AA71" s="150"/>
      <c r="AB71" s="15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</row>
    <row r="72" spans="1:50" s="141" customFormat="1" ht="18.75" customHeight="1" x14ac:dyDescent="0.2">
      <c r="A72" s="143"/>
      <c r="B72" s="144"/>
      <c r="C72" s="144"/>
      <c r="D72" s="302" t="s">
        <v>100</v>
      </c>
      <c r="E72" s="303"/>
      <c r="F72" s="303"/>
      <c r="G72" s="303"/>
      <c r="H72" s="303"/>
      <c r="I72" s="303"/>
      <c r="J72" s="271"/>
      <c r="K72" s="272"/>
      <c r="L72" s="272"/>
      <c r="M72" s="273"/>
      <c r="N72" s="271"/>
      <c r="O72" s="272"/>
      <c r="P72" s="272"/>
      <c r="Q72" s="273"/>
      <c r="R72" s="271"/>
      <c r="S72" s="272"/>
      <c r="T72" s="272"/>
      <c r="U72" s="273"/>
      <c r="V72" s="271"/>
      <c r="W72" s="272"/>
      <c r="X72" s="272"/>
      <c r="Y72" s="274"/>
      <c r="Z72" s="150"/>
      <c r="AA72" s="150"/>
      <c r="AB72" s="15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</row>
    <row r="73" spans="1:50" s="141" customFormat="1" ht="15.75" customHeight="1" x14ac:dyDescent="0.2">
      <c r="A73" s="143"/>
      <c r="B73" s="144"/>
      <c r="C73" s="144"/>
      <c r="D73" s="304" t="s">
        <v>101</v>
      </c>
      <c r="E73" s="305"/>
      <c r="F73" s="305"/>
      <c r="G73" s="305"/>
      <c r="H73" s="305"/>
      <c r="I73" s="306"/>
      <c r="J73" s="275">
        <f>SUM(I29)</f>
        <v>57.7</v>
      </c>
      <c r="K73" s="276"/>
      <c r="L73" s="276"/>
      <c r="M73" s="301"/>
      <c r="N73" s="275">
        <f>SUM(M55)</f>
        <v>40.9</v>
      </c>
      <c r="O73" s="276"/>
      <c r="P73" s="276"/>
      <c r="Q73" s="301"/>
      <c r="R73" s="275"/>
      <c r="S73" s="276"/>
      <c r="T73" s="276"/>
      <c r="U73" s="301"/>
      <c r="V73" s="275"/>
      <c r="W73" s="276"/>
      <c r="X73" s="276"/>
      <c r="Y73" s="277"/>
      <c r="Z73" s="150"/>
      <c r="AA73" s="150"/>
      <c r="AB73" s="15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</row>
    <row r="74" spans="1:50" s="141" customFormat="1" ht="15.75" customHeight="1" x14ac:dyDescent="0.2">
      <c r="A74" s="143"/>
      <c r="B74" s="144"/>
      <c r="C74" s="144"/>
      <c r="D74" s="258" t="s">
        <v>102</v>
      </c>
      <c r="E74" s="259"/>
      <c r="F74" s="259"/>
      <c r="G74" s="259"/>
      <c r="H74" s="259"/>
      <c r="I74" s="260"/>
      <c r="J74" s="255"/>
      <c r="K74" s="256"/>
      <c r="L74" s="256"/>
      <c r="M74" s="257"/>
      <c r="N74" s="255"/>
      <c r="O74" s="256"/>
      <c r="P74" s="256"/>
      <c r="Q74" s="257"/>
      <c r="R74" s="255"/>
      <c r="S74" s="256"/>
      <c r="T74" s="256"/>
      <c r="U74" s="257"/>
      <c r="V74" s="255">
        <f>SUM(U35)</f>
        <v>400</v>
      </c>
      <c r="W74" s="256"/>
      <c r="X74" s="256"/>
      <c r="Y74" s="278"/>
      <c r="Z74" s="150"/>
      <c r="AA74" s="150"/>
      <c r="AB74" s="15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</row>
    <row r="75" spans="1:50" s="141" customFormat="1" ht="15.75" customHeight="1" thickBot="1" x14ac:dyDescent="0.25">
      <c r="A75" s="143"/>
      <c r="B75" s="144"/>
      <c r="C75" s="144"/>
      <c r="D75" s="268" t="s">
        <v>103</v>
      </c>
      <c r="E75" s="269"/>
      <c r="F75" s="269"/>
      <c r="G75" s="269"/>
      <c r="H75" s="269"/>
      <c r="I75" s="270"/>
      <c r="J75" s="271"/>
      <c r="K75" s="272"/>
      <c r="L75" s="272"/>
      <c r="M75" s="273"/>
      <c r="N75" s="271"/>
      <c r="O75" s="272"/>
      <c r="P75" s="272"/>
      <c r="Q75" s="273"/>
      <c r="R75" s="271"/>
      <c r="S75" s="272"/>
      <c r="T75" s="272"/>
      <c r="U75" s="273"/>
      <c r="V75" s="271"/>
      <c r="W75" s="272"/>
      <c r="X75" s="272"/>
      <c r="Y75" s="274"/>
      <c r="Z75" s="150"/>
      <c r="AA75" s="150"/>
      <c r="AB75" s="15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</row>
    <row r="76" spans="1:50" s="141" customFormat="1" ht="15.75" customHeight="1" thickBot="1" x14ac:dyDescent="0.25">
      <c r="A76" s="143"/>
      <c r="B76" s="144"/>
      <c r="C76" s="144"/>
      <c r="D76" s="261" t="s">
        <v>24</v>
      </c>
      <c r="E76" s="262"/>
      <c r="F76" s="262"/>
      <c r="G76" s="262"/>
      <c r="H76" s="262"/>
      <c r="I76" s="263"/>
      <c r="J76" s="264">
        <f>SUM(J65,J71)</f>
        <v>166.10000000000002</v>
      </c>
      <c r="K76" s="265"/>
      <c r="L76" s="265"/>
      <c r="M76" s="266"/>
      <c r="N76" s="264">
        <f>SUM(N65,N71)</f>
        <v>169.70000000000002</v>
      </c>
      <c r="O76" s="265"/>
      <c r="P76" s="265"/>
      <c r="Q76" s="266"/>
      <c r="R76" s="264">
        <f>SUM(R65,R71)</f>
        <v>99.5</v>
      </c>
      <c r="S76" s="265"/>
      <c r="T76" s="265"/>
      <c r="U76" s="266"/>
      <c r="V76" s="264">
        <f>SUM(V65,V71)</f>
        <v>499.5</v>
      </c>
      <c r="W76" s="265"/>
      <c r="X76" s="265"/>
      <c r="Y76" s="267"/>
      <c r="Z76" s="150"/>
      <c r="AA76" s="150"/>
      <c r="AB76" s="15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</row>
    <row r="77" spans="1:50" s="141" customFormat="1" ht="15.75" customHeight="1" thickTop="1" x14ac:dyDescent="0.2">
      <c r="A77" s="143"/>
      <c r="B77" s="144"/>
      <c r="C77" s="144"/>
      <c r="D77" s="144"/>
      <c r="E77" s="144"/>
      <c r="F77" s="144"/>
      <c r="G77" s="145"/>
      <c r="H77" s="145"/>
      <c r="I77" s="148"/>
      <c r="J77" s="148"/>
      <c r="K77" s="148"/>
      <c r="L77" s="148"/>
      <c r="M77" s="148"/>
      <c r="N77" s="148"/>
      <c r="O77" s="149"/>
      <c r="P77" s="148"/>
      <c r="Q77" s="148"/>
      <c r="R77" s="151"/>
      <c r="S77" s="151"/>
      <c r="T77" s="151"/>
      <c r="U77" s="151"/>
      <c r="V77" s="151"/>
      <c r="W77" s="151"/>
      <c r="X77" s="148"/>
      <c r="Y77" s="150"/>
      <c r="Z77" s="150"/>
      <c r="AA77" s="150"/>
      <c r="AB77" s="15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</row>
    <row r="78" spans="1:50" s="141" customFormat="1" ht="15.75" customHeight="1" x14ac:dyDescent="0.2">
      <c r="A78" s="143"/>
      <c r="B78" s="144"/>
      <c r="C78" s="144"/>
      <c r="D78" s="144"/>
      <c r="E78" s="144"/>
      <c r="F78" s="144"/>
      <c r="G78" s="145"/>
      <c r="H78" s="145"/>
      <c r="I78" s="148"/>
      <c r="J78" s="148"/>
      <c r="K78" s="148"/>
      <c r="L78" s="148"/>
      <c r="M78" s="148"/>
      <c r="N78" s="148"/>
      <c r="O78" s="149"/>
      <c r="P78" s="148"/>
      <c r="Q78" s="148"/>
      <c r="R78" s="151"/>
      <c r="S78" s="151"/>
      <c r="T78" s="151"/>
      <c r="U78" s="151"/>
      <c r="V78" s="151"/>
      <c r="W78" s="151"/>
      <c r="X78" s="148"/>
      <c r="Y78" s="150"/>
      <c r="Z78" s="150"/>
      <c r="AA78" s="150"/>
      <c r="AB78" s="15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</row>
    <row r="80" spans="1:50" ht="27.75" customHeight="1" x14ac:dyDescent="0.2">
      <c r="A80" s="152"/>
      <c r="B80" s="152"/>
      <c r="C80" s="253" t="s">
        <v>51</v>
      </c>
      <c r="D80" s="253"/>
      <c r="E80" s="253"/>
      <c r="F80" s="253"/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253"/>
      <c r="W80" s="253"/>
      <c r="X80" s="253"/>
      <c r="Y80" s="253"/>
      <c r="Z80" s="253"/>
      <c r="AA80" s="253"/>
      <c r="AB80" s="253"/>
      <c r="AC80" s="253"/>
      <c r="AD80" s="153"/>
    </row>
    <row r="81" spans="1:31" ht="27.75" customHeight="1" x14ac:dyDescent="0.2">
      <c r="A81" s="152"/>
      <c r="B81" s="152"/>
      <c r="C81" s="152"/>
      <c r="D81" s="154" t="s">
        <v>9</v>
      </c>
      <c r="E81" s="155" t="s">
        <v>52</v>
      </c>
      <c r="F81" s="155"/>
      <c r="G81" s="155"/>
      <c r="H81" s="155"/>
      <c r="I81" s="155"/>
      <c r="J81" s="154" t="s">
        <v>53</v>
      </c>
      <c r="K81" s="155" t="s">
        <v>85</v>
      </c>
      <c r="L81" s="155"/>
      <c r="M81" s="155"/>
      <c r="N81" s="155"/>
      <c r="O81" s="155">
        <v>17</v>
      </c>
      <c r="P81" s="155" t="s">
        <v>54</v>
      </c>
      <c r="Q81" s="155"/>
      <c r="R81" s="155"/>
      <c r="S81" s="254"/>
      <c r="T81" s="254"/>
      <c r="U81" s="254"/>
      <c r="V81" s="254"/>
      <c r="W81" s="254"/>
      <c r="X81" s="254"/>
      <c r="Y81" s="254"/>
      <c r="Z81" s="156"/>
      <c r="AA81" s="156"/>
      <c r="AB81" s="156"/>
      <c r="AC81" s="156"/>
    </row>
    <row r="82" spans="1:31" ht="12.75" customHeight="1" x14ac:dyDescent="0.2">
      <c r="A82" s="152"/>
      <c r="B82" s="152"/>
      <c r="C82" s="152"/>
      <c r="D82" s="154" t="s">
        <v>10</v>
      </c>
      <c r="E82" s="155" t="s">
        <v>55</v>
      </c>
      <c r="F82" s="155"/>
      <c r="G82" s="155"/>
      <c r="H82" s="155"/>
      <c r="I82" s="155"/>
      <c r="J82" s="154" t="s">
        <v>50</v>
      </c>
      <c r="K82" s="155" t="s">
        <v>56</v>
      </c>
      <c r="L82" s="155"/>
      <c r="M82" s="155"/>
      <c r="N82" s="155"/>
      <c r="O82" s="155">
        <v>18</v>
      </c>
      <c r="P82" s="155" t="s">
        <v>57</v>
      </c>
      <c r="Q82" s="155"/>
      <c r="R82" s="155"/>
      <c r="S82" s="254"/>
      <c r="T82" s="254"/>
      <c r="U82" s="254"/>
      <c r="V82" s="254"/>
      <c r="W82" s="254"/>
      <c r="X82" s="254"/>
      <c r="Y82" s="254"/>
      <c r="Z82" s="156"/>
      <c r="AA82" s="156"/>
      <c r="AB82" s="156"/>
      <c r="AC82" s="156"/>
    </row>
    <row r="83" spans="1:31" ht="16.5" customHeight="1" x14ac:dyDescent="0.2">
      <c r="A83" s="152"/>
      <c r="B83" s="152"/>
      <c r="C83" s="152"/>
      <c r="D83" s="154" t="s">
        <v>31</v>
      </c>
      <c r="E83" s="155" t="s">
        <v>58</v>
      </c>
      <c r="F83" s="155"/>
      <c r="G83" s="155"/>
      <c r="H83" s="155"/>
      <c r="I83" s="155"/>
      <c r="J83" s="154" t="s">
        <v>59</v>
      </c>
      <c r="K83" s="155" t="s">
        <v>60</v>
      </c>
      <c r="L83" s="155"/>
      <c r="M83" s="155"/>
      <c r="N83" s="155"/>
      <c r="O83" s="155">
        <v>19</v>
      </c>
      <c r="P83" s="155" t="s">
        <v>61</v>
      </c>
      <c r="Q83" s="155"/>
      <c r="R83" s="155"/>
      <c r="S83" s="254"/>
      <c r="T83" s="254"/>
      <c r="U83" s="254"/>
      <c r="V83" s="254"/>
      <c r="W83" s="254"/>
      <c r="X83" s="254"/>
      <c r="Y83" s="254"/>
      <c r="Z83" s="156"/>
      <c r="AA83" s="156"/>
      <c r="AB83" s="156"/>
      <c r="AC83" s="156"/>
    </row>
    <row r="84" spans="1:31" ht="16.5" customHeight="1" x14ac:dyDescent="0.2">
      <c r="A84" s="152"/>
      <c r="B84" s="152"/>
      <c r="C84" s="152"/>
      <c r="D84" s="154" t="s">
        <v>32</v>
      </c>
      <c r="E84" s="155" t="s">
        <v>62</v>
      </c>
      <c r="F84" s="155"/>
      <c r="G84" s="155"/>
      <c r="H84" s="155"/>
      <c r="I84" s="155"/>
      <c r="J84" s="154" t="s">
        <v>63</v>
      </c>
      <c r="K84" s="155" t="s">
        <v>87</v>
      </c>
      <c r="L84" s="155"/>
      <c r="M84" s="155"/>
      <c r="N84" s="155"/>
      <c r="O84" s="155">
        <v>20</v>
      </c>
      <c r="P84" s="155" t="s">
        <v>64</v>
      </c>
      <c r="Q84" s="155"/>
      <c r="R84" s="155"/>
      <c r="S84" s="254"/>
      <c r="T84" s="254"/>
      <c r="U84" s="254"/>
      <c r="V84" s="254"/>
      <c r="W84" s="254"/>
      <c r="X84" s="254"/>
      <c r="Y84" s="254"/>
      <c r="Z84" s="156"/>
      <c r="AA84" s="156"/>
      <c r="AB84" s="156"/>
      <c r="AC84" s="156"/>
    </row>
    <row r="85" spans="1:31" ht="15.75" x14ac:dyDescent="0.25">
      <c r="D85" s="154" t="s">
        <v>39</v>
      </c>
      <c r="E85" s="155" t="s">
        <v>83</v>
      </c>
      <c r="F85" s="155"/>
      <c r="G85" s="155"/>
      <c r="H85" s="155"/>
      <c r="I85" s="155"/>
      <c r="J85" s="154" t="s">
        <v>43</v>
      </c>
      <c r="K85" s="155" t="s">
        <v>72</v>
      </c>
      <c r="L85" s="155"/>
      <c r="M85" s="155"/>
      <c r="N85" s="155"/>
      <c r="O85" s="155">
        <v>21</v>
      </c>
      <c r="P85" s="155" t="s">
        <v>65</v>
      </c>
      <c r="Q85" s="155"/>
      <c r="R85" s="155"/>
      <c r="S85" s="157"/>
      <c r="T85" s="158"/>
      <c r="U85" s="157"/>
      <c r="V85" s="157"/>
      <c r="W85" s="157"/>
      <c r="X85" s="157"/>
      <c r="Y85" s="157"/>
      <c r="Z85" s="159"/>
      <c r="AA85" s="159"/>
      <c r="AB85" s="160"/>
      <c r="AC85" s="160"/>
    </row>
    <row r="86" spans="1:31" ht="15.75" x14ac:dyDescent="0.25">
      <c r="D86" s="154" t="s">
        <v>84</v>
      </c>
      <c r="E86" s="155" t="s">
        <v>66</v>
      </c>
      <c r="F86" s="155"/>
      <c r="G86" s="155"/>
      <c r="H86" s="155"/>
      <c r="I86" s="155"/>
      <c r="J86" s="154" t="s">
        <v>67</v>
      </c>
      <c r="K86" s="155" t="s">
        <v>68</v>
      </c>
      <c r="L86" s="155"/>
      <c r="M86" s="155"/>
      <c r="N86" s="155"/>
      <c r="O86" s="155"/>
      <c r="P86" s="155" t="s">
        <v>86</v>
      </c>
      <c r="Q86" s="155"/>
      <c r="R86" s="155"/>
      <c r="S86" s="157"/>
      <c r="T86" s="158"/>
      <c r="U86" s="157"/>
      <c r="V86" s="157"/>
      <c r="W86" s="157"/>
      <c r="X86" s="157"/>
      <c r="Y86" s="157"/>
      <c r="Z86" s="159"/>
      <c r="AA86" s="159"/>
      <c r="AB86" s="160"/>
      <c r="AC86" s="160"/>
    </row>
    <row r="87" spans="1:31" ht="15.75" customHeight="1" x14ac:dyDescent="0.2">
      <c r="D87" s="154" t="s">
        <v>40</v>
      </c>
      <c r="E87" s="155" t="s">
        <v>69</v>
      </c>
      <c r="F87" s="155"/>
      <c r="G87" s="155"/>
      <c r="H87" s="155"/>
      <c r="I87" s="155"/>
      <c r="J87" s="154" t="s">
        <v>70</v>
      </c>
      <c r="K87" s="155" t="s">
        <v>71</v>
      </c>
      <c r="L87" s="155"/>
      <c r="M87" s="155"/>
      <c r="N87" s="155"/>
      <c r="O87" s="155"/>
      <c r="P87" s="155"/>
      <c r="Q87" s="155"/>
      <c r="R87" s="155"/>
      <c r="S87" s="151"/>
      <c r="T87" s="151"/>
      <c r="U87" s="151"/>
      <c r="V87" s="151"/>
      <c r="W87" s="151"/>
      <c r="X87" s="151"/>
      <c r="Y87" s="161"/>
      <c r="Z87" s="159"/>
      <c r="AA87" s="159"/>
      <c r="AB87" s="160"/>
      <c r="AC87" s="160"/>
    </row>
    <row r="88" spans="1:31" ht="15.75" x14ac:dyDescent="0.2">
      <c r="D88" s="154" t="s">
        <v>73</v>
      </c>
      <c r="E88" s="155" t="s">
        <v>74</v>
      </c>
      <c r="F88" s="155"/>
      <c r="G88" s="155"/>
      <c r="H88" s="155"/>
      <c r="I88" s="155"/>
      <c r="J88" s="154" t="s">
        <v>75</v>
      </c>
      <c r="K88" s="155" t="s">
        <v>76</v>
      </c>
      <c r="L88" s="155"/>
      <c r="M88" s="155"/>
      <c r="N88" s="155"/>
      <c r="O88" s="155"/>
      <c r="P88" s="155"/>
      <c r="Q88" s="155"/>
      <c r="R88" s="155"/>
      <c r="S88" s="151"/>
      <c r="T88" s="151"/>
      <c r="U88" s="151"/>
      <c r="V88" s="151"/>
      <c r="W88" s="151"/>
      <c r="X88" s="151"/>
      <c r="Y88" s="161"/>
      <c r="Z88" s="159"/>
      <c r="AA88" s="159"/>
      <c r="AB88" s="160"/>
      <c r="AC88" s="160"/>
    </row>
    <row r="89" spans="1:31" ht="15.75" customHeight="1" x14ac:dyDescent="0.2">
      <c r="D89" s="6"/>
      <c r="E89" s="6"/>
    </row>
    <row r="90" spans="1:31" ht="15.75" customHeight="1" x14ac:dyDescent="0.2">
      <c r="D90" s="6"/>
      <c r="E90" s="6"/>
    </row>
    <row r="91" spans="1:31" ht="12.75" x14ac:dyDescent="0.2">
      <c r="D91" s="6"/>
      <c r="E91" s="6"/>
    </row>
    <row r="92" spans="1:31" ht="15.75" x14ac:dyDescent="0.2">
      <c r="D92" s="157"/>
      <c r="E92" s="157"/>
      <c r="F92" s="157"/>
      <c r="G92" s="157"/>
      <c r="H92" s="157"/>
      <c r="I92" s="157"/>
      <c r="J92" s="157"/>
      <c r="K92" s="410"/>
      <c r="L92" s="410"/>
      <c r="M92" s="410"/>
      <c r="N92" s="410"/>
      <c r="O92" s="157"/>
      <c r="P92" s="157"/>
      <c r="Q92" s="410"/>
      <c r="R92" s="410"/>
      <c r="S92" s="410"/>
      <c r="T92" s="410"/>
      <c r="U92" s="410"/>
      <c r="V92" s="410"/>
    </row>
    <row r="93" spans="1:31" ht="15.75" x14ac:dyDescent="0.25">
      <c r="F93" s="158"/>
      <c r="K93" s="158"/>
      <c r="R93" s="158"/>
      <c r="S93" s="158"/>
    </row>
    <row r="95" spans="1:31" ht="12.75" x14ac:dyDescent="0.2"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7" spans="6:18" ht="15.75" x14ac:dyDescent="0.25">
      <c r="F97" s="158"/>
      <c r="R97" s="158"/>
    </row>
  </sheetData>
  <mergeCells count="239">
    <mergeCell ref="AB12:AB13"/>
    <mergeCell ref="Z14:Z15"/>
    <mergeCell ref="AA14:AA15"/>
    <mergeCell ref="AB14:AB15"/>
    <mergeCell ref="Y37:Y39"/>
    <mergeCell ref="Z41:Z42"/>
    <mergeCell ref="AB31:AB36"/>
    <mergeCell ref="R48:R50"/>
    <mergeCell ref="Y43:Y45"/>
    <mergeCell ref="Z43:Z45"/>
    <mergeCell ref="AA43:AA45"/>
    <mergeCell ref="AB43:AB45"/>
    <mergeCell ref="V48:V50"/>
    <mergeCell ref="W48:W50"/>
    <mergeCell ref="AA41:AA42"/>
    <mergeCell ref="AB41:AB42"/>
    <mergeCell ref="S48:S50"/>
    <mergeCell ref="Y50:Y51"/>
    <mergeCell ref="Z50:Z51"/>
    <mergeCell ref="AA50:AA51"/>
    <mergeCell ref="AB50:AB51"/>
    <mergeCell ref="X48:X50"/>
    <mergeCell ref="T48:T50"/>
    <mergeCell ref="U48:U50"/>
    <mergeCell ref="L48:L50"/>
    <mergeCell ref="P48:P50"/>
    <mergeCell ref="Q48:Q50"/>
    <mergeCell ref="N48:N50"/>
    <mergeCell ref="O48:O50"/>
    <mergeCell ref="D53:D56"/>
    <mergeCell ref="A4:AB4"/>
    <mergeCell ref="E48:E51"/>
    <mergeCell ref="E37:E39"/>
    <mergeCell ref="F37:F39"/>
    <mergeCell ref="G37:G39"/>
    <mergeCell ref="E6:E8"/>
    <mergeCell ref="F40:F42"/>
    <mergeCell ref="C46:H46"/>
    <mergeCell ref="C47:AB47"/>
    <mergeCell ref="C37:C39"/>
    <mergeCell ref="D40:D42"/>
    <mergeCell ref="E40:E42"/>
    <mergeCell ref="Z37:Z39"/>
    <mergeCell ref="AA37:AA39"/>
    <mergeCell ref="AB37:AB39"/>
    <mergeCell ref="Y41:Y42"/>
    <mergeCell ref="Z12:Z13"/>
    <mergeCell ref="AA12:AA13"/>
    <mergeCell ref="Z20:Z21"/>
    <mergeCell ref="AA20:AA21"/>
    <mergeCell ref="Y31:Y36"/>
    <mergeCell ref="Z31:Z36"/>
    <mergeCell ref="AA31:AA36"/>
    <mergeCell ref="C6:C8"/>
    <mergeCell ref="Y59:AB59"/>
    <mergeCell ref="B58:H58"/>
    <mergeCell ref="C57:H57"/>
    <mergeCell ref="F53:F56"/>
    <mergeCell ref="G40:G42"/>
    <mergeCell ref="G48:G51"/>
    <mergeCell ref="C43:C45"/>
    <mergeCell ref="D43:D45"/>
    <mergeCell ref="E43:E45"/>
    <mergeCell ref="F43:F45"/>
    <mergeCell ref="G43:G45"/>
    <mergeCell ref="C40:C42"/>
    <mergeCell ref="F48:F51"/>
    <mergeCell ref="M48:M50"/>
    <mergeCell ref="H48:H50"/>
    <mergeCell ref="I48:I50"/>
    <mergeCell ref="J48:J50"/>
    <mergeCell ref="K48:K50"/>
    <mergeCell ref="Z7:AB7"/>
    <mergeCell ref="R7:S7"/>
    <mergeCell ref="T7:T8"/>
    <mergeCell ref="V7:W7"/>
    <mergeCell ref="H6:H8"/>
    <mergeCell ref="U6:X6"/>
    <mergeCell ref="E53:E56"/>
    <mergeCell ref="Y6:AB6"/>
    <mergeCell ref="M6:P6"/>
    <mergeCell ref="G53:G56"/>
    <mergeCell ref="G20:G21"/>
    <mergeCell ref="C22:H22"/>
    <mergeCell ref="D37:D39"/>
    <mergeCell ref="Q7:Q8"/>
    <mergeCell ref="C48:C51"/>
    <mergeCell ref="C53:C56"/>
    <mergeCell ref="M7:M8"/>
    <mergeCell ref="D48:D51"/>
    <mergeCell ref="Z26:Z30"/>
    <mergeCell ref="AA26:AA30"/>
    <mergeCell ref="AB26:AB30"/>
    <mergeCell ref="Z16:Z17"/>
    <mergeCell ref="AA16:AA17"/>
    <mergeCell ref="AB16:AB17"/>
    <mergeCell ref="A12:A13"/>
    <mergeCell ref="E12:E13"/>
    <mergeCell ref="F16:F17"/>
    <mergeCell ref="G12:G13"/>
    <mergeCell ref="E16:E17"/>
    <mergeCell ref="C16:C17"/>
    <mergeCell ref="D6:D8"/>
    <mergeCell ref="N7:O7"/>
    <mergeCell ref="P7:P8"/>
    <mergeCell ref="I7:I8"/>
    <mergeCell ref="J7:K7"/>
    <mergeCell ref="E20:E21"/>
    <mergeCell ref="G16:G17"/>
    <mergeCell ref="B12:B13"/>
    <mergeCell ref="C12:C13"/>
    <mergeCell ref="D12:D13"/>
    <mergeCell ref="Y12:Y13"/>
    <mergeCell ref="Y14:Y15"/>
    <mergeCell ref="C14:C15"/>
    <mergeCell ref="D14:D15"/>
    <mergeCell ref="E14:E15"/>
    <mergeCell ref="F14:F15"/>
    <mergeCell ref="F12:F13"/>
    <mergeCell ref="D68:I68"/>
    <mergeCell ref="J68:M68"/>
    <mergeCell ref="N68:Q68"/>
    <mergeCell ref="G31:G36"/>
    <mergeCell ref="C26:C30"/>
    <mergeCell ref="D26:D30"/>
    <mergeCell ref="F20:F21"/>
    <mergeCell ref="K92:N92"/>
    <mergeCell ref="Q92:V92"/>
    <mergeCell ref="D64:I64"/>
    <mergeCell ref="D66:I66"/>
    <mergeCell ref="D67:I67"/>
    <mergeCell ref="J66:M66"/>
    <mergeCell ref="R65:U65"/>
    <mergeCell ref="V65:Y65"/>
    <mergeCell ref="B24:AB24"/>
    <mergeCell ref="H62:P62"/>
    <mergeCell ref="R67:U67"/>
    <mergeCell ref="V67:Y67"/>
    <mergeCell ref="V64:Y64"/>
    <mergeCell ref="J64:M64"/>
    <mergeCell ref="N64:Q64"/>
    <mergeCell ref="N66:Q66"/>
    <mergeCell ref="A60:AB60"/>
    <mergeCell ref="V71:Y71"/>
    <mergeCell ref="J67:M67"/>
    <mergeCell ref="Y16:Y17"/>
    <mergeCell ref="V70:Y70"/>
    <mergeCell ref="F26:F30"/>
    <mergeCell ref="D70:I70"/>
    <mergeCell ref="D16:D17"/>
    <mergeCell ref="Y53:Y56"/>
    <mergeCell ref="R68:U68"/>
    <mergeCell ref="D71:I71"/>
    <mergeCell ref="J71:M71"/>
    <mergeCell ref="N71:Q71"/>
    <mergeCell ref="R71:U71"/>
    <mergeCell ref="J70:M70"/>
    <mergeCell ref="N70:Q70"/>
    <mergeCell ref="R70:U70"/>
    <mergeCell ref="D65:I65"/>
    <mergeCell ref="C18:H18"/>
    <mergeCell ref="V69:Y69"/>
    <mergeCell ref="G26:G30"/>
    <mergeCell ref="E26:E30"/>
    <mergeCell ref="C25:AB25"/>
    <mergeCell ref="C19:AB19"/>
    <mergeCell ref="B23:H23"/>
    <mergeCell ref="Y26:Y30"/>
    <mergeCell ref="AB20:AB21"/>
    <mergeCell ref="W1:AB1"/>
    <mergeCell ref="Q6:T6"/>
    <mergeCell ref="F6:F8"/>
    <mergeCell ref="G6:G8"/>
    <mergeCell ref="G14:G15"/>
    <mergeCell ref="I6:L6"/>
    <mergeCell ref="X7:X8"/>
    <mergeCell ref="Y7:Y8"/>
    <mergeCell ref="B10:AB10"/>
    <mergeCell ref="C11:AB11"/>
    <mergeCell ref="A9:AB9"/>
    <mergeCell ref="U7:U8"/>
    <mergeCell ref="L7:L8"/>
    <mergeCell ref="A3:AB3"/>
    <mergeCell ref="A6:A8"/>
    <mergeCell ref="B6:B8"/>
    <mergeCell ref="A2:AB2"/>
    <mergeCell ref="A20:A21"/>
    <mergeCell ref="B20:B21"/>
    <mergeCell ref="C20:C21"/>
    <mergeCell ref="D20:D21"/>
    <mergeCell ref="Y20:Y21"/>
    <mergeCell ref="A31:A36"/>
    <mergeCell ref="B31:B33"/>
    <mergeCell ref="C31:C36"/>
    <mergeCell ref="D31:D36"/>
    <mergeCell ref="E31:E36"/>
    <mergeCell ref="R73:U73"/>
    <mergeCell ref="D72:I72"/>
    <mergeCell ref="D73:I73"/>
    <mergeCell ref="D69:I69"/>
    <mergeCell ref="J69:M69"/>
    <mergeCell ref="F31:F36"/>
    <mergeCell ref="J73:M73"/>
    <mergeCell ref="N73:Q73"/>
    <mergeCell ref="J72:M72"/>
    <mergeCell ref="N72:Q72"/>
    <mergeCell ref="R72:U72"/>
    <mergeCell ref="R66:U66"/>
    <mergeCell ref="N69:Q69"/>
    <mergeCell ref="R69:U69"/>
    <mergeCell ref="R64:U64"/>
    <mergeCell ref="N67:Q67"/>
    <mergeCell ref="J65:M65"/>
    <mergeCell ref="N65:Q65"/>
    <mergeCell ref="B59:H59"/>
    <mergeCell ref="Z53:Z56"/>
    <mergeCell ref="AA53:AA56"/>
    <mergeCell ref="AB53:AB56"/>
    <mergeCell ref="C80:AC80"/>
    <mergeCell ref="S81:Y84"/>
    <mergeCell ref="N74:Q74"/>
    <mergeCell ref="R74:U74"/>
    <mergeCell ref="D74:I74"/>
    <mergeCell ref="D76:I76"/>
    <mergeCell ref="J76:M76"/>
    <mergeCell ref="N76:Q76"/>
    <mergeCell ref="R76:U76"/>
    <mergeCell ref="V76:Y76"/>
    <mergeCell ref="D75:I75"/>
    <mergeCell ref="J75:M75"/>
    <mergeCell ref="N75:Q75"/>
    <mergeCell ref="V75:Y75"/>
    <mergeCell ref="R75:U75"/>
    <mergeCell ref="V72:Y72"/>
    <mergeCell ref="J74:M74"/>
    <mergeCell ref="V73:Y73"/>
    <mergeCell ref="V74:Y74"/>
    <mergeCell ref="V66:Y66"/>
    <mergeCell ref="V68:Y68"/>
  </mergeCells>
  <phoneticPr fontId="1" type="noConversion"/>
  <pageMargins left="0.70866141732283472" right="0.70866141732283472" top="0.39370078740157483" bottom="0.55118110236220474" header="0.31496062992125984" footer="0.31496062992125984"/>
  <pageSetup paperSize="9" scale="55" orientation="landscape" r:id="rId1"/>
  <headerFooter alignWithMargins="0"/>
  <rowBreaks count="2" manualBreakCount="2">
    <brk id="25" max="16383" man="1"/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 lentelė</vt:lpstr>
    </vt:vector>
  </TitlesOfParts>
  <Company>valdyba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Dalia Nechajuviene</cp:lastModifiedBy>
  <cp:lastPrinted>2017-02-03T12:41:54Z</cp:lastPrinted>
  <dcterms:created xsi:type="dcterms:W3CDTF">2007-07-27T10:32:34Z</dcterms:created>
  <dcterms:modified xsi:type="dcterms:W3CDTF">2018-02-19T09:51:59Z</dcterms:modified>
</cp:coreProperties>
</file>