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1880" windowHeight="6600" firstSheet="1" activeTab="1"/>
  </bookViews>
  <sheets>
    <sheet name="1a forma" sheetId="4" r:id="rId1"/>
    <sheet name="1 lentelė" sheetId="1" r:id="rId2"/>
    <sheet name="Sheet1" sheetId="5" r:id="rId3"/>
    <sheet name="Sheet2" sheetId="6" r:id="rId4"/>
    <sheet name="Compatibility Report" sheetId="7" r:id="rId5"/>
    <sheet name="Compatibility Report (1)" sheetId="8" r:id="rId6"/>
    <sheet name="Compatibility Report (2)" sheetId="9" r:id="rId7"/>
    <sheet name="Compatibility Report (3)" sheetId="10" r:id="rId8"/>
    <sheet name="Compatibility Report (4)" sheetId="11" r:id="rId9"/>
    <sheet name="Compatibility Report (5)" sheetId="12" r:id="rId10"/>
    <sheet name="Compatibility Report (6)" sheetId="13" r:id="rId11"/>
    <sheet name="Compatibility Report (7)" sheetId="14" r:id="rId12"/>
    <sheet name="Compatibility Report (8)" sheetId="15" r:id="rId13"/>
    <sheet name="Compatibility Report (9)" sheetId="16" r:id="rId14"/>
    <sheet name="Compatibility Report (10)" sheetId="17" r:id="rId15"/>
    <sheet name="Compatibility Report (11)" sheetId="18" r:id="rId16"/>
    <sheet name="Compatibility Report (12)" sheetId="19" r:id="rId17"/>
    <sheet name="Compatibility Report (13)" sheetId="20" r:id="rId18"/>
    <sheet name="Compatibility Report (14)" sheetId="21" r:id="rId19"/>
  </sheets>
  <calcPr calcId="125725"/>
</workbook>
</file>

<file path=xl/calcChain.xml><?xml version="1.0" encoding="utf-8"?>
<calcChain xmlns="http://schemas.openxmlformats.org/spreadsheetml/2006/main">
  <c r="M152" i="1"/>
  <c r="L152"/>
  <c r="K152"/>
  <c r="J152"/>
  <c r="M95"/>
  <c r="L95"/>
  <c r="K95"/>
  <c r="J95"/>
  <c r="M63"/>
  <c r="L63"/>
  <c r="L96"/>
  <c r="L194"/>
  <c r="L304"/>
  <c r="K63"/>
  <c r="J63"/>
  <c r="M39"/>
  <c r="L39"/>
  <c r="K39"/>
  <c r="J39"/>
  <c r="K299"/>
  <c r="K302"/>
  <c r="L299"/>
  <c r="L302"/>
  <c r="M299"/>
  <c r="M302"/>
  <c r="N299"/>
  <c r="N302"/>
  <c r="N303"/>
  <c r="O299"/>
  <c r="O302"/>
  <c r="O303"/>
  <c r="P299"/>
  <c r="P302"/>
  <c r="Q299"/>
  <c r="Q302"/>
  <c r="R302"/>
  <c r="S302"/>
  <c r="T299"/>
  <c r="T302"/>
  <c r="U299"/>
  <c r="U302"/>
  <c r="V302"/>
  <c r="W302"/>
  <c r="X299"/>
  <c r="X302"/>
  <c r="Y299"/>
  <c r="J299"/>
  <c r="J302"/>
  <c r="K291"/>
  <c r="L291"/>
  <c r="L294"/>
  <c r="M291"/>
  <c r="N291"/>
  <c r="N294"/>
  <c r="O291"/>
  <c r="P291"/>
  <c r="P294"/>
  <c r="Q291"/>
  <c r="R291"/>
  <c r="R294"/>
  <c r="S291"/>
  <c r="T291"/>
  <c r="U291"/>
  <c r="X291"/>
  <c r="Y291"/>
  <c r="K270"/>
  <c r="L270"/>
  <c r="M270"/>
  <c r="N269"/>
  <c r="N270"/>
  <c r="N271"/>
  <c r="O269"/>
  <c r="O270"/>
  <c r="O271"/>
  <c r="P269"/>
  <c r="P270"/>
  <c r="P271"/>
  <c r="Q269"/>
  <c r="Q270"/>
  <c r="Q271"/>
  <c r="Q304"/>
  <c r="R269"/>
  <c r="R270"/>
  <c r="R271"/>
  <c r="S269"/>
  <c r="S270"/>
  <c r="S271"/>
  <c r="T269"/>
  <c r="T270"/>
  <c r="T271"/>
  <c r="U269"/>
  <c r="U270"/>
  <c r="U271"/>
  <c r="V269"/>
  <c r="V270"/>
  <c r="W269"/>
  <c r="W270"/>
  <c r="X269"/>
  <c r="X270"/>
  <c r="Y269"/>
  <c r="Y270"/>
  <c r="N95"/>
  <c r="O95"/>
  <c r="P95"/>
  <c r="Q95"/>
  <c r="U95"/>
  <c r="X95"/>
  <c r="Y95"/>
  <c r="P96"/>
  <c r="R96"/>
  <c r="T96"/>
  <c r="Y63"/>
  <c r="Y96"/>
  <c r="N63"/>
  <c r="N96"/>
  <c r="O63"/>
  <c r="O96"/>
  <c r="P63"/>
  <c r="U63"/>
  <c r="U96"/>
  <c r="N39"/>
  <c r="O39"/>
  <c r="P39"/>
  <c r="Q39"/>
  <c r="S96"/>
  <c r="U39"/>
  <c r="W96"/>
  <c r="N188"/>
  <c r="Q188"/>
  <c r="P188"/>
  <c r="O188"/>
  <c r="M188"/>
  <c r="L188"/>
  <c r="K188"/>
  <c r="J188"/>
  <c r="U180"/>
  <c r="T180"/>
  <c r="S180"/>
  <c r="R180"/>
  <c r="Q180"/>
  <c r="P180"/>
  <c r="O180"/>
  <c r="N180"/>
  <c r="M180"/>
  <c r="L180"/>
  <c r="K180"/>
  <c r="J180"/>
  <c r="Q184"/>
  <c r="P184"/>
  <c r="O184"/>
  <c r="N184"/>
  <c r="M184"/>
  <c r="L184"/>
  <c r="K184"/>
  <c r="J184"/>
  <c r="K202"/>
  <c r="K203"/>
  <c r="K271"/>
  <c r="L202"/>
  <c r="L203"/>
  <c r="L271"/>
  <c r="M202"/>
  <c r="M203"/>
  <c r="M271"/>
  <c r="N202"/>
  <c r="N203"/>
  <c r="O202"/>
  <c r="O203"/>
  <c r="P202"/>
  <c r="P203"/>
  <c r="Q202"/>
  <c r="Q203"/>
  <c r="R203"/>
  <c r="S203"/>
  <c r="T202"/>
  <c r="T203"/>
  <c r="U202"/>
  <c r="U203"/>
  <c r="V202"/>
  <c r="V203"/>
  <c r="V271"/>
  <c r="W202"/>
  <c r="W203"/>
  <c r="W271"/>
  <c r="X202"/>
  <c r="X203"/>
  <c r="X271"/>
  <c r="Y202"/>
  <c r="Y203"/>
  <c r="Y271"/>
  <c r="J270"/>
  <c r="J202"/>
  <c r="J203"/>
  <c r="J271"/>
  <c r="N127"/>
  <c r="O127"/>
  <c r="O193"/>
  <c r="P127"/>
  <c r="Q127"/>
  <c r="R127"/>
  <c r="S127"/>
  <c r="T127"/>
  <c r="T193"/>
  <c r="T194"/>
  <c r="N117"/>
  <c r="N132"/>
  <c r="N142"/>
  <c r="N152"/>
  <c r="N155"/>
  <c r="N157"/>
  <c r="N164"/>
  <c r="N168"/>
  <c r="N172"/>
  <c r="N176"/>
  <c r="N193"/>
  <c r="U114"/>
  <c r="Q294"/>
  <c r="T294"/>
  <c r="U294"/>
  <c r="Y294"/>
  <c r="Y287"/>
  <c r="Y303"/>
  <c r="J291"/>
  <c r="J294"/>
  <c r="K287"/>
  <c r="L287"/>
  <c r="L303"/>
  <c r="M287"/>
  <c r="M303"/>
  <c r="X287"/>
  <c r="X303"/>
  <c r="J287"/>
  <c r="O152"/>
  <c r="P152"/>
  <c r="Q152"/>
  <c r="R152"/>
  <c r="S152"/>
  <c r="T152"/>
  <c r="U152"/>
  <c r="V152"/>
  <c r="W152"/>
  <c r="X152"/>
  <c r="Y152"/>
  <c r="K147"/>
  <c r="L147"/>
  <c r="M147"/>
  <c r="N147"/>
  <c r="O147"/>
  <c r="P147"/>
  <c r="Q147"/>
  <c r="R147"/>
  <c r="S147"/>
  <c r="T147"/>
  <c r="U147"/>
  <c r="V147"/>
  <c r="W147"/>
  <c r="X147"/>
  <c r="Y147"/>
  <c r="J147"/>
  <c r="K117"/>
  <c r="L117"/>
  <c r="M117"/>
  <c r="O117"/>
  <c r="P117"/>
  <c r="Q117"/>
  <c r="R117"/>
  <c r="S117"/>
  <c r="T117"/>
  <c r="U117"/>
  <c r="V117"/>
  <c r="W117"/>
  <c r="X117"/>
  <c r="Y117"/>
  <c r="J117"/>
  <c r="U275"/>
  <c r="U287"/>
  <c r="U303"/>
  <c r="T275"/>
  <c r="T287"/>
  <c r="T303"/>
  <c r="S275"/>
  <c r="S287"/>
  <c r="S294"/>
  <c r="R275"/>
  <c r="R287"/>
  <c r="U176"/>
  <c r="T176"/>
  <c r="S176"/>
  <c r="R176"/>
  <c r="U172"/>
  <c r="T172"/>
  <c r="S172"/>
  <c r="R172"/>
  <c r="U168"/>
  <c r="T168"/>
  <c r="S168"/>
  <c r="R168"/>
  <c r="U164"/>
  <c r="T164"/>
  <c r="S164"/>
  <c r="R164"/>
  <c r="U157"/>
  <c r="T157"/>
  <c r="S157"/>
  <c r="R157"/>
  <c r="U155"/>
  <c r="T155"/>
  <c r="S155"/>
  <c r="R155"/>
  <c r="U142"/>
  <c r="T142"/>
  <c r="S142"/>
  <c r="R142"/>
  <c r="R193"/>
  <c r="R194"/>
  <c r="Q275"/>
  <c r="Q287"/>
  <c r="Q303"/>
  <c r="P275"/>
  <c r="P287"/>
  <c r="P303"/>
  <c r="O275"/>
  <c r="O287"/>
  <c r="O294"/>
  <c r="N275"/>
  <c r="N287"/>
  <c r="Q176"/>
  <c r="Q132"/>
  <c r="Q142"/>
  <c r="Q193"/>
  <c r="Q155"/>
  <c r="Q157"/>
  <c r="Q164"/>
  <c r="Q168"/>
  <c r="Q172"/>
  <c r="P176"/>
  <c r="O176"/>
  <c r="P172"/>
  <c r="O172"/>
  <c r="P168"/>
  <c r="O168"/>
  <c r="P164"/>
  <c r="O164"/>
  <c r="P157"/>
  <c r="O157"/>
  <c r="P155"/>
  <c r="O155"/>
  <c r="P142"/>
  <c r="O142"/>
  <c r="P132"/>
  <c r="O132"/>
  <c r="M176"/>
  <c r="L176"/>
  <c r="J176"/>
  <c r="M172"/>
  <c r="L172"/>
  <c r="K172"/>
  <c r="J172"/>
  <c r="M168"/>
  <c r="L168"/>
  <c r="K168"/>
  <c r="J168"/>
  <c r="M164"/>
  <c r="L164"/>
  <c r="K164"/>
  <c r="J164"/>
  <c r="M160"/>
  <c r="L160"/>
  <c r="K160"/>
  <c r="J160"/>
  <c r="M157"/>
  <c r="L157"/>
  <c r="K157"/>
  <c r="J157"/>
  <c r="M155"/>
  <c r="L155"/>
  <c r="K155"/>
  <c r="J155"/>
  <c r="M142"/>
  <c r="L142"/>
  <c r="K142"/>
  <c r="J142"/>
  <c r="M132"/>
  <c r="L132"/>
  <c r="K132"/>
  <c r="J132"/>
  <c r="M127"/>
  <c r="L127"/>
  <c r="K127"/>
  <c r="M122"/>
  <c r="L122"/>
  <c r="K122"/>
  <c r="J122"/>
  <c r="L108"/>
  <c r="V172"/>
  <c r="W172"/>
  <c r="X172"/>
  <c r="Y172"/>
  <c r="V168"/>
  <c r="W168"/>
  <c r="X168"/>
  <c r="Y168"/>
  <c r="V164"/>
  <c r="W164"/>
  <c r="X164"/>
  <c r="Y164"/>
  <c r="V176"/>
  <c r="W176"/>
  <c r="W127"/>
  <c r="W193"/>
  <c r="W194"/>
  <c r="W155"/>
  <c r="W157"/>
  <c r="W160"/>
  <c r="X176"/>
  <c r="Y176"/>
  <c r="V160"/>
  <c r="V193"/>
  <c r="X160"/>
  <c r="Y160"/>
  <c r="V157"/>
  <c r="X157"/>
  <c r="Y157"/>
  <c r="V155"/>
  <c r="X155"/>
  <c r="Y155"/>
  <c r="V127"/>
  <c r="X127"/>
  <c r="Y127"/>
  <c r="Y114"/>
  <c r="Y193"/>
  <c r="L198"/>
  <c r="L199"/>
  <c r="J198"/>
  <c r="J199"/>
  <c r="K198"/>
  <c r="K199"/>
  <c r="M198"/>
  <c r="M199"/>
  <c r="R198"/>
  <c r="R199"/>
  <c r="S198"/>
  <c r="S199"/>
  <c r="T198"/>
  <c r="T199"/>
  <c r="U198"/>
  <c r="U199"/>
  <c r="V198"/>
  <c r="V199"/>
  <c r="W198"/>
  <c r="W199"/>
  <c r="X198"/>
  <c r="X199"/>
  <c r="Y198"/>
  <c r="Y199"/>
  <c r="N199"/>
  <c r="O199"/>
  <c r="P199"/>
  <c r="Q199"/>
  <c r="P108"/>
  <c r="K108"/>
  <c r="M294"/>
  <c r="O108"/>
  <c r="R108"/>
  <c r="S108"/>
  <c r="T108"/>
  <c r="U108"/>
  <c r="V108"/>
  <c r="W108"/>
  <c r="X108"/>
  <c r="X294"/>
  <c r="Y108"/>
  <c r="D11" i="6"/>
  <c r="B11"/>
  <c r="U193" i="1"/>
  <c r="S193"/>
  <c r="S194"/>
  <c r="X193"/>
  <c r="P193"/>
  <c r="X96"/>
  <c r="X194"/>
  <c r="X304"/>
  <c r="V96"/>
  <c r="V194"/>
  <c r="Q96"/>
  <c r="Q194"/>
  <c r="K96"/>
  <c r="K194"/>
  <c r="K304"/>
  <c r="M96"/>
  <c r="M194"/>
  <c r="M304"/>
  <c r="J96"/>
  <c r="J194"/>
  <c r="J304"/>
  <c r="K303"/>
  <c r="J303"/>
  <c r="T304"/>
  <c r="N194"/>
  <c r="N304"/>
  <c r="U194"/>
  <c r="U304"/>
  <c r="O194"/>
  <c r="O304"/>
  <c r="Y194"/>
  <c r="P194"/>
  <c r="P304"/>
  <c r="Y304"/>
</calcChain>
</file>

<file path=xl/comments1.xml><?xml version="1.0" encoding="utf-8"?>
<comments xmlns="http://schemas.openxmlformats.org/spreadsheetml/2006/main">
  <authors>
    <author>stagnt</author>
  </authors>
  <commentList>
    <comment ref="D15" authorId="0">
      <text>
        <r>
          <rPr>
            <b/>
            <sz val="8"/>
            <color indexed="81"/>
            <rFont val="Tahoma"/>
            <family val="2"/>
            <charset val="186"/>
          </rPr>
          <t>stagnt:</t>
        </r>
        <r>
          <rPr>
            <sz val="8"/>
            <color indexed="81"/>
            <rFont val="Tahoma"/>
            <family val="2"/>
            <charset val="186"/>
          </rPr>
          <t xml:space="preserve">
</t>
        </r>
      </text>
    </comment>
    <comment ref="AC126" authorId="0">
      <text>
        <r>
          <rPr>
            <b/>
            <sz val="8"/>
            <color indexed="81"/>
            <rFont val="Tahoma"/>
            <family val="2"/>
          </rPr>
          <t>stagnt:</t>
        </r>
        <r>
          <rPr>
            <sz val="8"/>
            <color indexed="81"/>
            <rFont val="Tahoma"/>
            <family val="2"/>
          </rPr>
          <t xml:space="preserve">
</t>
        </r>
      </text>
    </comment>
    <comment ref="N159" authorId="0">
      <text>
        <r>
          <rPr>
            <b/>
            <sz val="8"/>
            <color indexed="81"/>
            <rFont val="Tahoma"/>
            <charset val="1"/>
          </rPr>
          <t>stagnt:</t>
        </r>
        <r>
          <rPr>
            <sz val="8"/>
            <color indexed="81"/>
            <rFont val="Tahoma"/>
            <charset val="1"/>
          </rPr>
          <t xml:space="preserve">
</t>
        </r>
      </text>
    </comment>
    <comment ref="D296" authorId="0">
      <text>
        <r>
          <rPr>
            <b/>
            <sz val="8"/>
            <color indexed="81"/>
            <rFont val="Tahoma"/>
            <family val="2"/>
            <charset val="186"/>
          </rPr>
          <t>stagnt:</t>
        </r>
        <r>
          <rPr>
            <sz val="8"/>
            <color indexed="81"/>
            <rFont val="Tahoma"/>
            <family val="2"/>
            <charset val="186"/>
          </rPr>
          <t xml:space="preserve">
</t>
        </r>
      </text>
    </comment>
  </commentList>
</comments>
</file>

<file path=xl/sharedStrings.xml><?xml version="1.0" encoding="utf-8"?>
<sst xmlns="http://schemas.openxmlformats.org/spreadsheetml/2006/main" count="1087" uniqueCount="377">
  <si>
    <t>tūkst. Lt</t>
  </si>
  <si>
    <t>Programos tikslo kodas</t>
  </si>
  <si>
    <t>Uždavinio kodas</t>
  </si>
  <si>
    <t>Priemonės kodas</t>
  </si>
  <si>
    <t>Priemonės pavadinimas</t>
  </si>
  <si>
    <t>Priemonės požymis</t>
  </si>
  <si>
    <t>Asignavimų valdytojo kodas</t>
  </si>
  <si>
    <t>Priemonės vykdytojo kodas</t>
  </si>
  <si>
    <t>Finansavimo šaltinis</t>
  </si>
  <si>
    <t>Iš viso</t>
  </si>
  <si>
    <t>Išlaidoms</t>
  </si>
  <si>
    <t>01</t>
  </si>
  <si>
    <t>Iš viso:</t>
  </si>
  <si>
    <t>02</t>
  </si>
  <si>
    <t>Iš viso uždaviniui:</t>
  </si>
  <si>
    <t>Finansavimo šaltiniai</t>
  </si>
  <si>
    <t>Ekonominės klasifikacijos grupės</t>
  </si>
  <si>
    <t>1.2. turtui įsigyti ir finansiniams įsipareigojimams vykdyti</t>
  </si>
  <si>
    <t>Pavadinimas</t>
  </si>
  <si>
    <t>Iš jų darbo užmokesčiui</t>
  </si>
  <si>
    <t>Finansavimo šaltinių suvestinė</t>
  </si>
  <si>
    <t>1. IŠ VISO LĖŠŲ POREIKIS:</t>
  </si>
  <si>
    <t>2.2. KITI ŠALTINIAI, IŠ VISO:</t>
  </si>
  <si>
    <t>2.1. SAVIVALDYBĖS  LĖŠOS, IŠ VISO:</t>
  </si>
  <si>
    <t>2. FINANSAVIMO ŠALTINIAI:</t>
  </si>
  <si>
    <r>
      <t xml:space="preserve">2.2.1.Europos Sąjungos paramos lėšos </t>
    </r>
    <r>
      <rPr>
        <b/>
        <sz val="10"/>
        <rFont val="Times New Roman"/>
        <family val="1"/>
      </rPr>
      <t>ES</t>
    </r>
  </si>
  <si>
    <r>
      <t xml:space="preserve">2.2.4. Valstybės biudžeto lėšos </t>
    </r>
    <r>
      <rPr>
        <b/>
        <sz val="10"/>
        <rFont val="Times New Roman"/>
        <family val="1"/>
      </rPr>
      <t>LRVB</t>
    </r>
  </si>
  <si>
    <r>
      <t xml:space="preserve">2.2.5. Paskolos lėšos </t>
    </r>
    <r>
      <rPr>
        <b/>
        <sz val="10"/>
        <rFont val="Times New Roman"/>
        <family val="1"/>
      </rPr>
      <t>P</t>
    </r>
  </si>
  <si>
    <r>
      <t xml:space="preserve">2.2.6. Kiti finansavimo šaltiniai </t>
    </r>
    <r>
      <rPr>
        <b/>
        <sz val="10"/>
        <rFont val="Times New Roman"/>
        <family val="1"/>
      </rPr>
      <t>Kt</t>
    </r>
  </si>
  <si>
    <t>2.1.2. Savivaldybės privatizavimo fondo lėšos PF</t>
  </si>
  <si>
    <t>Bendras lėšų  poreikis ir numatomi finansavimo šaltiniai</t>
  </si>
  <si>
    <t>Asignavimai (n-1)-iesiems metams</t>
  </si>
  <si>
    <t xml:space="preserve">n-ųjų metų skirti asignavimai
</t>
  </si>
  <si>
    <t>Projektas n+1-iesiems metams</t>
  </si>
  <si>
    <t>Projektas n+2-iesiems metams</t>
  </si>
  <si>
    <r>
      <t xml:space="preserve">2.2.2.Kelių priežiūros ir plėtros programos lėšos </t>
    </r>
    <r>
      <rPr>
        <b/>
        <sz val="10"/>
        <rFont val="Times New Roman"/>
        <family val="1"/>
      </rPr>
      <t>KPPP</t>
    </r>
  </si>
  <si>
    <t>1.1. išlaidoms, iš jų:</t>
  </si>
  <si>
    <t>1.1.1. darbo užmokesčiui</t>
  </si>
  <si>
    <r>
      <t xml:space="preserve">2.1.1.1.  Savivaldybės biudžeto lėšos </t>
    </r>
    <r>
      <rPr>
        <b/>
        <sz val="10"/>
        <rFont val="Times New Roman"/>
        <family val="1"/>
      </rPr>
      <t>SB</t>
    </r>
  </si>
  <si>
    <r>
      <t xml:space="preserve">2.1.1.2.  Savivaldybės aplinkos apsaugos rėmimo specialiosios programos lėšos </t>
    </r>
    <r>
      <rPr>
        <b/>
        <sz val="10"/>
        <rFont val="Times New Roman"/>
        <family val="1"/>
      </rPr>
      <t>SB(AA)</t>
    </r>
  </si>
  <si>
    <r>
      <t xml:space="preserve"> 2.1.1.3. Specialiosios programos lėšos (pajamos už atsitiktines paslaugas) </t>
    </r>
    <r>
      <rPr>
        <b/>
        <sz val="10"/>
        <rFont val="Times New Roman"/>
        <family val="1"/>
      </rPr>
      <t>SB(SP)</t>
    </r>
  </si>
  <si>
    <r>
      <t xml:space="preserve">2.1.1.4. Specialiosios programos lėšos (pajamos už atsitiktines paslaugas) </t>
    </r>
    <r>
      <rPr>
        <b/>
        <sz val="10"/>
        <rFont val="Times New Roman"/>
        <family val="1"/>
      </rPr>
      <t>SB(SPN)</t>
    </r>
  </si>
  <si>
    <t>2.1.1. Savivaldybės biudžetas, iš jo:</t>
  </si>
  <si>
    <r>
      <t xml:space="preserve">2.1.1.5.  Valstybės biudžeto specialiosios tikslinės dotacijos lėšos </t>
    </r>
    <r>
      <rPr>
        <b/>
        <sz val="10"/>
        <rFont val="Times New Roman"/>
        <family val="1"/>
      </rPr>
      <t>SB(VB)</t>
    </r>
  </si>
  <si>
    <r>
      <t xml:space="preserve">2.1.1.6. Valstybės  biudžeto specialiosios tikslinės dotacijos lėšos (iš valstybės investicijų programos) </t>
    </r>
    <r>
      <rPr>
        <b/>
        <sz val="10"/>
        <rFont val="Times New Roman"/>
        <family val="1"/>
      </rPr>
      <t>SB(VIP)</t>
    </r>
  </si>
  <si>
    <r>
      <t xml:space="preserve"> 2.1.1.7.  Savivaldybės biudžeto apyvartos lėšos ES finansinės paramos programų laikinam lėšų stygiui dengti </t>
    </r>
    <r>
      <rPr>
        <b/>
        <sz val="10"/>
        <rFont val="Times New Roman"/>
        <family val="1"/>
      </rPr>
      <t>SB(ES)</t>
    </r>
  </si>
  <si>
    <r>
      <t xml:space="preserve"> 2.1.1.8.  Valstybės ir savivaldybės biudžeto tarpusavio atsiskaitymų lėšos </t>
    </r>
    <r>
      <rPr>
        <b/>
        <sz val="10"/>
        <rFont val="Times New Roman"/>
        <family val="1"/>
      </rPr>
      <t>SB(TA)</t>
    </r>
  </si>
  <si>
    <r>
      <t xml:space="preserve">2.1.1.9. Privalomojo sveikatos draudimo fondo lėšos </t>
    </r>
    <r>
      <rPr>
        <b/>
        <sz val="10"/>
        <rFont val="Times New Roman"/>
        <family val="1"/>
      </rPr>
      <t>SB(PSDF)</t>
    </r>
  </si>
  <si>
    <r>
      <t xml:space="preserve">2.1.1.10. Privalomojo sveikatos draudimo fondo lėšos </t>
    </r>
    <r>
      <rPr>
        <b/>
        <sz val="10"/>
        <rFont val="Times New Roman"/>
        <family val="1"/>
      </rPr>
      <t>PSDF(TA)</t>
    </r>
  </si>
  <si>
    <t>Pasiekimo rodiklis</t>
  </si>
  <si>
    <t>(Pareigos)</t>
  </si>
  <si>
    <t>(Parašas)</t>
  </si>
  <si>
    <t>(Vardas, pavardė)</t>
  </si>
  <si>
    <t>01 ŠVIETIMO PASLAUGŲ UŽTIKRINIMAS IR GERINIMAS</t>
  </si>
  <si>
    <t>Strateginis tikslas - įgyvendinti valstybinę švietimo politiką</t>
  </si>
  <si>
    <t>Įgyvendinti mokyklų tinklo pertvarkos planą ir gerinti ugdymo (-si) aplinką</t>
  </si>
  <si>
    <t>03</t>
  </si>
  <si>
    <t>Gerinti švietimo įstaigų ugdymo bazę</t>
  </si>
  <si>
    <t>SB(VB)</t>
  </si>
  <si>
    <t>SB</t>
  </si>
  <si>
    <t>Sudaryti pozityvias sąlygas rajono vaikų saviraiškai, užimtumui ir socializacijai</t>
  </si>
  <si>
    <t>05</t>
  </si>
  <si>
    <t>Įgyvendinti Ilgalaikės pilietinio ir tautinio ugdymo programos nuostatas</t>
  </si>
  <si>
    <t>04</t>
  </si>
  <si>
    <t>190552736</t>
  </si>
  <si>
    <t>190551068</t>
  </si>
  <si>
    <t>190550347</t>
  </si>
  <si>
    <t>190550151</t>
  </si>
  <si>
    <t>290549940</t>
  </si>
  <si>
    <t>290565040</t>
  </si>
  <si>
    <t>190565235</t>
  </si>
  <si>
    <t>190565573</t>
  </si>
  <si>
    <t>190565388</t>
  </si>
  <si>
    <t>190565192</t>
  </si>
  <si>
    <t>191533895</t>
  </si>
  <si>
    <t>190563412</t>
  </si>
  <si>
    <t>190563565</t>
  </si>
  <si>
    <t>190565420</t>
  </si>
  <si>
    <t>190564133</t>
  </si>
  <si>
    <t>190565769</t>
  </si>
  <si>
    <t>190566860</t>
  </si>
  <si>
    <t>190565954</t>
  </si>
  <si>
    <t>157701712</t>
  </si>
  <si>
    <t>288712070</t>
  </si>
  <si>
    <t>Vaikų darželis „Vyturėlis“</t>
  </si>
  <si>
    <t>Lopšelis-darželis „Saulutė“</t>
  </si>
  <si>
    <t>Lopšelis-darželis „Ąžuoliukas“</t>
  </si>
  <si>
    <t>„Aušros“ gimnazija</t>
  </si>
  <si>
    <t>Mato Slančiausko gimnazija</t>
  </si>
  <si>
    <t>Skaistgirio vidurinė mokykla</t>
  </si>
  <si>
    <t>Žagarės gimnazija</t>
  </si>
  <si>
    <t>Kriukų pagrindinė mokykla</t>
  </si>
  <si>
    <t>Švietimo centras</t>
  </si>
  <si>
    <t>ES</t>
  </si>
  <si>
    <t>Investicijos į švietimo įstaigas</t>
  </si>
  <si>
    <t>Dalyvavimas Mokyklų tobulinimo pragramoje</t>
  </si>
  <si>
    <t>Įgyvendinti ugdymo turinio atnaujinimo ir kitas strategijas,  tobulinti švietimo vadybą</t>
  </si>
  <si>
    <t>„Saulės“ vidurinės mokyklos senųjų pastatų komplekso elektros instaliacijos, apšvietimo ir kompiuterinių tinklų įrengimas</t>
  </si>
  <si>
    <t>Kalnelio pagrindinės mokyklos katilinės dūmtraukio pakeitimas nauju</t>
  </si>
  <si>
    <t>M. Katiliūtės Gataučių pagrindinės mokyklos Mekių skyriaus patalpų remontas</t>
  </si>
  <si>
    <t>„Aušros“ gimnazija 384</t>
  </si>
  <si>
    <t>Mato Slančiausko gimnazija 923</t>
  </si>
  <si>
    <t>Skaistgirio vidurinė mokykla 393</t>
  </si>
  <si>
    <t>Žagarės gimnazija 488</t>
  </si>
  <si>
    <t>1</t>
  </si>
  <si>
    <t>8</t>
  </si>
  <si>
    <t>2</t>
  </si>
  <si>
    <t>6</t>
  </si>
  <si>
    <t xml:space="preserve"> įstaigų, kuriose patobulinta ugdymo bazė, sk. </t>
  </si>
  <si>
    <t>Organizuotų olimpiadų ir konkursų sk.</t>
  </si>
  <si>
    <t>"Aušros" gimnazijos pagalbinio pastato rekonstrukcija</t>
  </si>
  <si>
    <t>Joniškio „Saulės“ vidurinės mokyklos bendrabučio stogo remontas</t>
  </si>
  <si>
    <t>SB (P)</t>
  </si>
  <si>
    <t>Švietimo įstaigų vadovų susirinkimai, posėdžiai, metodinės išvykos, seminarai, renginiai</t>
  </si>
  <si>
    <t>"Saulės" vidurinė mokykla</t>
  </si>
  <si>
    <t>MK</t>
  </si>
  <si>
    <t>kompiuteris</t>
  </si>
  <si>
    <t>kompiuteriai</t>
  </si>
  <si>
    <t>konvekcinė krosnis</t>
  </si>
  <si>
    <t>indai</t>
  </si>
  <si>
    <t>katilas, šaldytuvas, stalai</t>
  </si>
  <si>
    <t>katilas, kepimo krosnis, stalai</t>
  </si>
  <si>
    <t>marmitas, krosnys, stalai, indai</t>
  </si>
  <si>
    <t>viryklė, pramoniniai šaldytuvas ir šaldiklis</t>
  </si>
  <si>
    <t>marmitas, indaplovė, šaldiklis</t>
  </si>
  <si>
    <t>LRVB</t>
  </si>
  <si>
    <t>+</t>
  </si>
  <si>
    <t>08</t>
  </si>
  <si>
    <t>11</t>
  </si>
  <si>
    <t>Joniškio jaunimo ir suaugusiųjų mokykla</t>
  </si>
  <si>
    <t>Administracija</t>
  </si>
  <si>
    <t>Užtikrinti racionalų švietimo įstaigų funkcionavimą ir teikiamų paslaugų kokybę</t>
  </si>
  <si>
    <t xml:space="preserve">Mokinių pavėžėjimo į mokyklą kompensavimas </t>
  </si>
  <si>
    <t>Planas</t>
  </si>
  <si>
    <t>Savivaldybės administracija</t>
  </si>
  <si>
    <t>Compatibility Report for darbinis.xls</t>
  </si>
  <si>
    <t>Run on 2009.10.27 08:37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</si>
  <si>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</si>
  <si>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</si>
  <si>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</si>
  <si>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</si>
  <si>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12</t>
  </si>
  <si>
    <t>13</t>
  </si>
  <si>
    <t>14</t>
  </si>
  <si>
    <t>15</t>
  </si>
  <si>
    <t>16</t>
  </si>
  <si>
    <t>SB(P)</t>
  </si>
  <si>
    <t>Compatibility Report for darbdu.xls</t>
  </si>
  <si>
    <t>Run on 2009.10.27 10:37</t>
  </si>
  <si>
    <t>Run on 2009.10.27 10:38</t>
  </si>
  <si>
    <t>Run on 2009.10.27 10:41</t>
  </si>
  <si>
    <t>Run on 2009.10.27 10:42</t>
  </si>
  <si>
    <t>Run on 2009.10.27 10:54</t>
  </si>
  <si>
    <t>Run on 2009.10.27 10:55</t>
  </si>
  <si>
    <t>Run on 2009.10.27 14:52</t>
  </si>
  <si>
    <t>Run on 2009.10.27 15:05</t>
  </si>
  <si>
    <t>Run on 2009.10.28 08:26</t>
  </si>
  <si>
    <t>Run on 2009.10.28 08:53</t>
  </si>
  <si>
    <t>VIP</t>
  </si>
  <si>
    <t>Run on 2009.10.28 09:43</t>
  </si>
  <si>
    <t>Run on 2009.10.28 13:33</t>
  </si>
  <si>
    <t>Compatibility Report for darbtry.xls</t>
  </si>
  <si>
    <t>Run on 2009.10.28 14:05</t>
  </si>
  <si>
    <t>Compatibility Report for 10švietimo.xls</t>
  </si>
  <si>
    <t>Run on 2009.10.28 15:47</t>
  </si>
  <si>
    <t>Įgyvendintas projektas</t>
  </si>
  <si>
    <t>Parengtas investicvinis projektas ir paraiška</t>
  </si>
  <si>
    <t>Įgyvendinti projektai</t>
  </si>
  <si>
    <t>Parengta paraiškų</t>
  </si>
  <si>
    <t>01, 15</t>
  </si>
  <si>
    <t>`</t>
  </si>
  <si>
    <t>Įgyvendintas projektas %</t>
  </si>
  <si>
    <t>17</t>
  </si>
  <si>
    <t>Mokinių konkursų ir dalykinių olimpiadų organizavimas pagal Švietimo ir mokslo ministerijos patvirtintą planą</t>
  </si>
  <si>
    <t xml:space="preserve">Bariūnų vaikų darželis </t>
  </si>
  <si>
    <t xml:space="preserve">Vaikų darželis „Vyturėlis“ </t>
  </si>
  <si>
    <t xml:space="preserve">Lopšelis-darželis „Saulutė“ </t>
  </si>
  <si>
    <t xml:space="preserve">Lopšelis-darželis „Ąžuoliukas“ </t>
  </si>
  <si>
    <t xml:space="preserve">„Aušros“ gimnazija </t>
  </si>
  <si>
    <t xml:space="preserve">Skaistgirio vidurinė mokykla </t>
  </si>
  <si>
    <t xml:space="preserve">Žagarės gimnazija </t>
  </si>
  <si>
    <t xml:space="preserve">Gaižaičių pagrindinė mokykla </t>
  </si>
  <si>
    <t xml:space="preserve">Gasčiūnų pagrindinė mokykla </t>
  </si>
  <si>
    <t xml:space="preserve">Kriukų pagrindinė mokykla </t>
  </si>
  <si>
    <t xml:space="preserve">Mindaugių pagrindinė mokykla </t>
  </si>
  <si>
    <t xml:space="preserve">Joniškio jaunimo ir suaugusiųjų mokykla </t>
  </si>
  <si>
    <t xml:space="preserve"> tūkst. Lt</t>
  </si>
  <si>
    <t xml:space="preserve">Funkcinis klasifikacijos kodas </t>
  </si>
  <si>
    <t xml:space="preserve">  Iš viso    </t>
  </si>
  <si>
    <t xml:space="preserve">Iš viso  programai </t>
  </si>
  <si>
    <t xml:space="preserve">Žagarės vaikų darželis „Vyšniukas“ </t>
  </si>
  <si>
    <t>Lėšos panaudotos optimaliai, būtiniausioms reikmėms</t>
  </si>
  <si>
    <t>Valstybės investicijų programa</t>
  </si>
  <si>
    <t>Joniškio rajono Žagarės vaikų lopšelio-darželio „Vyšniukas“ modernizacija (regioninė dimensija)</t>
  </si>
  <si>
    <t>Lopšelio darželio „Saulutė“ modernizacija  (regioninė dimensija)</t>
  </si>
  <si>
    <t>Lopšelio darželio „Vyturėlis“ modernizacija (regioninė dimensija)</t>
  </si>
  <si>
    <t>Lopšelio darželio „Ąžuoliukas“ modernizacija (regioninė dimensija)</t>
  </si>
  <si>
    <t>Iš viso uždaviniui</t>
  </si>
  <si>
    <t>Iš viso tikslui</t>
  </si>
  <si>
    <t>Dalyvavusių vaikų ir suaugusiųjų sk.</t>
  </si>
  <si>
    <t>Sudaryti sąlygos mokiniams naudotis LR įstatymuose numatytomis socialinėmis paslaugomis ir lengvatomis</t>
  </si>
  <si>
    <t xml:space="preserve">Žagarės specialioji mokykla </t>
  </si>
  <si>
    <r>
      <t xml:space="preserve">Joniškio „Saulės“ </t>
    </r>
    <r>
      <rPr>
        <sz val="10"/>
        <color indexed="8"/>
        <rFont val="Times New Roman"/>
        <family val="1"/>
      </rPr>
      <t xml:space="preserve">pagrindinės </t>
    </r>
    <r>
      <rPr>
        <sz val="10"/>
        <color indexed="8"/>
        <rFont val="Times New Roman"/>
        <family val="1"/>
        <charset val="186"/>
      </rPr>
      <t xml:space="preserve">mokyklos senojo pastato rekonstrukcija </t>
    </r>
  </si>
  <si>
    <t>Švietimo įstaigų pastatų draudimas</t>
  </si>
  <si>
    <t>Maksimaliai dalyvaujama priemonėse, atitinkančiose priemonių reikalavimus, gauta mokyklinių priemonių tūkst. Lt</t>
  </si>
  <si>
    <t>190565616</t>
  </si>
  <si>
    <r>
      <t xml:space="preserve">„Saulės“  </t>
    </r>
    <r>
      <rPr>
        <sz val="10"/>
        <rFont val="Times New Roman"/>
        <family val="1"/>
      </rPr>
      <t>pagrindinė</t>
    </r>
    <r>
      <rPr>
        <sz val="10"/>
        <rFont val="Times New Roman"/>
        <family val="1"/>
        <charset val="186"/>
      </rPr>
      <t xml:space="preserve">  mokykla </t>
    </r>
  </si>
  <si>
    <r>
      <t xml:space="preserve">Joniškio „Saulės“ </t>
    </r>
    <r>
      <rPr>
        <sz val="10"/>
        <rFont val="Times New Roman"/>
        <family val="1"/>
      </rPr>
      <t xml:space="preserve">pagrindinė </t>
    </r>
    <r>
      <rPr>
        <sz val="10"/>
        <rFont val="Times New Roman"/>
        <family val="1"/>
        <charset val="186"/>
      </rPr>
      <t>mokykla</t>
    </r>
  </si>
  <si>
    <t>Gataučių Marcės Katiliūtės pagrindinė mokykla</t>
  </si>
  <si>
    <t>ES ES(P)</t>
  </si>
  <si>
    <r>
      <t>Gasčiūnų pagrindinės mokyklos Stupurų skyriaus pastato pritaikymas universaliam daugiafunkciam centrui</t>
    </r>
    <r>
      <rPr>
        <b/>
        <i/>
        <sz val="10"/>
        <color indexed="8"/>
        <rFont val="Times New Roman"/>
        <family val="1"/>
        <charset val="186"/>
      </rPr>
      <t xml:space="preserve"> rezervinis projektas</t>
    </r>
    <r>
      <rPr>
        <sz val="10"/>
        <color indexed="8"/>
        <rFont val="Times New Roman"/>
        <family val="1"/>
        <charset val="186"/>
      </rPr>
      <t xml:space="preserve"> (regioninė dimensija)</t>
    </r>
  </si>
  <si>
    <t>Kriukų pagrindinės mokyklos dalies pastato pritaikymas universaliam daugiafunkciam centrui (regioninė dimensija)</t>
  </si>
  <si>
    <t xml:space="preserve"> Pastato pritaikymas universaliam daugiafunkciam centrui Plikiškių kaime (regioninė dimensija)</t>
  </si>
  <si>
    <t>pakeisti langai, šildymo sistema</t>
  </si>
  <si>
    <t>iki 6%</t>
  </si>
  <si>
    <t xml:space="preserve">Švietimo centro patalpų renovacija </t>
  </si>
  <si>
    <t>Pavežama vaikų</t>
  </si>
  <si>
    <t>Turtui įsigyti ir finansiniams įsipareigojimams vykdyti</t>
  </si>
  <si>
    <t xml:space="preserve">Iš viso uždaviniui  </t>
  </si>
  <si>
    <t>Parengtas investicinis projektas vnt.</t>
  </si>
  <si>
    <t xml:space="preserve">Parengta techninė dokumentacija vnt </t>
  </si>
  <si>
    <t xml:space="preserve">Renginių sk.  </t>
  </si>
  <si>
    <t>Administracinio ir ūkinio pastatų pritaikymas Žagarės specialiosios mokyklos poreikiams</t>
  </si>
  <si>
    <r>
      <t xml:space="preserve">Jaunimo ir suaugusiųjų mokyklos </t>
    </r>
    <r>
      <rPr>
        <sz val="10"/>
        <color indexed="8"/>
        <rFont val="Times New Roman"/>
        <family val="1"/>
      </rPr>
      <t xml:space="preserve">šildymo sistemos rekonstrukcija     </t>
    </r>
  </si>
  <si>
    <t>Lopšelis-darželis „Ąžuoliukas“,</t>
  </si>
  <si>
    <t>010207                             Viešosios paskirties pastatų renovacija regioniniu lygiu</t>
  </si>
  <si>
    <t>SB(ES)</t>
  </si>
  <si>
    <t>Biudžetinių įstaigų pajamų  paskirstymas</t>
  </si>
  <si>
    <t>SB (BIP)</t>
  </si>
  <si>
    <t>Akcijų ir projektų organizavimas</t>
  </si>
  <si>
    <t>SAVIVALDYBĖS  LĖŠOS, IŠ VISO:</t>
  </si>
  <si>
    <t>KITI ŠALTINIAI, IŠ VISO:</t>
  </si>
  <si>
    <t xml:space="preserve">Joniškio sporto centras </t>
  </si>
  <si>
    <t>Rudiškių pagrindinė mokykla</t>
  </si>
  <si>
    <t>Tobulinti švietimo padalinio specialistų ir ugdymo įstaigų vadovų veiklos savianalizę ir vadybinę kompetenciją</t>
  </si>
  <si>
    <t>VB</t>
  </si>
  <si>
    <t>Iš viso priemonei</t>
  </si>
  <si>
    <t>Dalyvauti šalies ir tarptautinių švietimo programų konkursuose ir įgyvendinti finansuojamus projektus</t>
  </si>
  <si>
    <t xml:space="preserve"> Iš viso uždaviniui</t>
  </si>
  <si>
    <t>Įgyvendinti darnios raidos nuostatas ugdymo srityje ir koordinuoti socialinių paslaugų teikimą mokiniams</t>
  </si>
  <si>
    <t xml:space="preserve">Gaižaičių pagrindinė mokykla,  </t>
  </si>
  <si>
    <t>Žagarės vaikų darželis „Vyšniukas, projektas</t>
  </si>
  <si>
    <t xml:space="preserve">Vaikų darželis „Vyturėlis“, projektas </t>
  </si>
  <si>
    <t>Lopšelis-darželis „Saulutė“,  projektas</t>
  </si>
  <si>
    <t>Lopšelis-darželis „Ąžuoliukas“,  projektas</t>
  </si>
  <si>
    <t xml:space="preserve">„Aušros“ gimnazija, projektas </t>
  </si>
  <si>
    <t>„Saulės“  pagrindinė  mokykla,  projektas</t>
  </si>
  <si>
    <t>Kriukų pagrindinės mokyklos Kalvių skyrius, projektas</t>
  </si>
  <si>
    <t>Šalies ir tarptautinių švietimo programų projektų įgyvendinimas</t>
  </si>
  <si>
    <t>Iš viso priemonei:</t>
  </si>
  <si>
    <t xml:space="preserve">Iš viso priemonei: </t>
  </si>
  <si>
    <t xml:space="preserve">Žagarės specialioji mokykla, projektas „Papildoma pagalba specialiųjų poreikių vaikams Joniškio rajone“ </t>
  </si>
  <si>
    <t xml:space="preserve">Mato Slančiausko gimnazija , projektas „Papildoma pagalba specialiųjų poreikių vaikams Joniškio rajone“ </t>
  </si>
  <si>
    <t xml:space="preserve">Gasčiūnų pagrindinė mokykla,  projektas„Papildoma pagalba specialiųjų poreikių vaikams Joniškio rajone“ </t>
  </si>
  <si>
    <t xml:space="preserve">Kriukų pagrindinė mokykla, „Papildoma pagalba specialiųjų poreikių vaikams Joniškio rajone“  </t>
  </si>
  <si>
    <r>
      <t xml:space="preserve"> </t>
    </r>
    <r>
      <rPr>
        <sz val="8"/>
        <rFont val="Times New Roman"/>
        <family val="1"/>
      </rPr>
      <t>Savivaldybės administracija (Švietimo ir sporto skyrius), projektas „Ikimokyklinio ir priešmokyklinio ugdymo plėtra“</t>
    </r>
  </si>
  <si>
    <t>Gataučių Marcės Katiliūtės pagrindinė mokykla, Comenius projektas</t>
  </si>
  <si>
    <t>Žagarės gimnazija,  COMENIUS projektas</t>
  </si>
  <si>
    <t>18</t>
  </si>
  <si>
    <t>19</t>
  </si>
  <si>
    <t>20</t>
  </si>
  <si>
    <t>Švietimo centras, projektai „Pedagogų kvalifikacijos tobulinimo...“ ir „PPT infrastruktūros...“</t>
  </si>
  <si>
    <t>Žagarės specialioji mokykla</t>
  </si>
  <si>
    <t xml:space="preserve">Bariūnų vaikų darželis   </t>
  </si>
  <si>
    <t xml:space="preserve">Lopšelis-darželis „Ąžuoliukas“  </t>
  </si>
  <si>
    <t xml:space="preserve">„Saulės“ pagrindinė mokykla </t>
  </si>
  <si>
    <r>
      <t>Gaižaičių pagrindinė mokykla</t>
    </r>
    <r>
      <rPr>
        <b/>
        <sz val="10"/>
        <color indexed="8"/>
        <rFont val="Times New Roman"/>
        <family val="1"/>
      </rPr>
      <t xml:space="preserve">  </t>
    </r>
  </si>
  <si>
    <r>
      <t xml:space="preserve">Mindaugių pagrindinė mokykla </t>
    </r>
    <r>
      <rPr>
        <b/>
        <sz val="10"/>
        <color indexed="8"/>
        <rFont val="Times New Roman"/>
        <family val="1"/>
      </rPr>
      <t xml:space="preserve"> </t>
    </r>
  </si>
  <si>
    <r>
      <t xml:space="preserve">Joniškio jaunimo ir suaugusiųjų mokykla </t>
    </r>
    <r>
      <rPr>
        <b/>
        <sz val="10"/>
        <color indexed="8"/>
        <rFont val="Times New Roman"/>
        <family val="1"/>
      </rPr>
      <t xml:space="preserve"> </t>
    </r>
  </si>
  <si>
    <r>
      <t xml:space="preserve">Joniškio sporto centras </t>
    </r>
    <r>
      <rPr>
        <b/>
        <sz val="10"/>
        <color indexed="8"/>
        <rFont val="Times New Roman"/>
        <family val="1"/>
      </rPr>
      <t/>
    </r>
  </si>
  <si>
    <t xml:space="preserve">Bariūnų vaikų darželis  </t>
  </si>
  <si>
    <t>Žagarės vaikų darželis „Vyšniukas"</t>
  </si>
  <si>
    <t>Vaikų darželis „Vyturėlis“ -</t>
  </si>
  <si>
    <t xml:space="preserve">„Aušros“ gimnazija - </t>
  </si>
  <si>
    <r>
      <t xml:space="preserve">Skaistgirio vidurinė mokykla su Ikimokyklinio ugdymo skyriumi  </t>
    </r>
    <r>
      <rPr>
        <b/>
        <sz val="10"/>
        <color indexed="8"/>
        <rFont val="Times New Roman"/>
        <family val="1"/>
      </rPr>
      <t xml:space="preserve"> </t>
    </r>
  </si>
  <si>
    <r>
      <t xml:space="preserve">„Saulės“ </t>
    </r>
    <r>
      <rPr>
        <b/>
        <sz val="10"/>
        <rFont val="Times New Roman"/>
        <family val="1"/>
      </rPr>
      <t xml:space="preserve"> </t>
    </r>
    <r>
      <rPr>
        <sz val="10"/>
        <rFont val="Times New Roman"/>
        <family val="1"/>
      </rPr>
      <t xml:space="preserve">pagrindinė </t>
    </r>
    <r>
      <rPr>
        <b/>
        <sz val="10"/>
        <rFont val="Times New Roman"/>
        <family val="1"/>
      </rPr>
      <t xml:space="preserve"> </t>
    </r>
    <r>
      <rPr>
        <sz val="10"/>
        <rFont val="Times New Roman"/>
        <family val="1"/>
      </rPr>
      <t xml:space="preserve">mokykla  </t>
    </r>
  </si>
  <si>
    <t xml:space="preserve">Gasčiūnų pagrindinė mokykla su Ikimokyklinio ugdymo ir Kirnaičių pradinio ugdymo skyriais </t>
  </si>
  <si>
    <r>
      <t xml:space="preserve">Švietimo centras su centralizuota buhalterija </t>
    </r>
    <r>
      <rPr>
        <sz val="10"/>
        <color indexed="8"/>
        <rFont val="Times New Roman"/>
        <family val="1"/>
      </rPr>
      <t xml:space="preserve"> </t>
    </r>
  </si>
  <si>
    <t xml:space="preserve">Mokinio krepšelio lėšų perskirstymas </t>
  </si>
  <si>
    <t xml:space="preserve">Ugdytinių skaičius </t>
  </si>
  <si>
    <t>2014 metai</t>
  </si>
  <si>
    <t>2015 metų išlaidų projektas</t>
  </si>
  <si>
    <t>VšĮ „Spalvų Harmonija“</t>
  </si>
  <si>
    <t xml:space="preserve">Plikiškių mokykla-daugiafunkcis centras  </t>
  </si>
  <si>
    <t>302829166</t>
  </si>
  <si>
    <t>Plikiškių mokykla-daugiafunkcis centras</t>
  </si>
  <si>
    <t>Plikiškių mokykla-daugiafunkcic centras</t>
  </si>
  <si>
    <t xml:space="preserve">Tikslingas mokinio krepšelio paskirstymas ir naudojimas </t>
  </si>
  <si>
    <t>apdrausti pastatai</t>
  </si>
  <si>
    <t>Skaistgirio vidurinės mokyklos modernizavimas</t>
  </si>
  <si>
    <t>Skaistgirio vidurinės mokyklos katilinės paprastasis remontas įrengiant du biokuro katilus</t>
  </si>
  <si>
    <t xml:space="preserve">Švietimo įstaigos finansavimas pagal patvirtintus normatyvus % finansuojamų etatų skaičius </t>
  </si>
  <si>
    <r>
      <t>Skaistgirio vidurinė mokykla su</t>
    </r>
    <r>
      <rPr>
        <b/>
        <sz val="10"/>
        <color indexed="8"/>
        <rFont val="Times New Roman"/>
        <family val="1"/>
      </rPr>
      <t xml:space="preserve"> </t>
    </r>
    <r>
      <rPr>
        <sz val="10"/>
        <color indexed="8"/>
        <rFont val="Times New Roman"/>
        <family val="1"/>
      </rPr>
      <t xml:space="preserve">Ikimokyklinio ugdymo skyrium </t>
    </r>
    <r>
      <rPr>
        <b/>
        <sz val="10"/>
        <color indexed="8"/>
        <rFont val="Times New Roman"/>
        <family val="1"/>
      </rPr>
      <t xml:space="preserve"> </t>
    </r>
  </si>
  <si>
    <t>Švietimo centras (lėšos Pedagoginei psichologinei tarnybai )</t>
  </si>
  <si>
    <t>2015 metų asignavimų projektas</t>
  </si>
  <si>
    <r>
      <t xml:space="preserve">Savivaldybės biudžeto lėšos </t>
    </r>
    <r>
      <rPr>
        <b/>
        <sz val="12"/>
        <rFont val="Times New Roman"/>
        <family val="1"/>
        <charset val="186"/>
      </rPr>
      <t>SB</t>
    </r>
  </si>
  <si>
    <r>
      <t xml:space="preserve">Biudžetinių įstaigų pajamos </t>
    </r>
    <r>
      <rPr>
        <b/>
        <sz val="12"/>
        <rFont val="Times New Roman"/>
        <family val="1"/>
      </rPr>
      <t>BIP</t>
    </r>
  </si>
  <si>
    <r>
      <t xml:space="preserve">Valstybės biudžeto specialiosios tikslinės dotacijos lėšos </t>
    </r>
    <r>
      <rPr>
        <b/>
        <sz val="12"/>
        <rFont val="Times New Roman"/>
        <family val="1"/>
      </rPr>
      <t>SB(VB)</t>
    </r>
  </si>
  <si>
    <r>
      <t xml:space="preserve">Valstybės  biudžeto specialiosios tikslinės dotacijos lėšos (iš valstybės investicijų programos) </t>
    </r>
    <r>
      <rPr>
        <b/>
        <sz val="12"/>
        <rFont val="Times New Roman"/>
        <family val="1"/>
        <charset val="186"/>
      </rPr>
      <t>VIP</t>
    </r>
  </si>
  <si>
    <r>
      <t xml:space="preserve">Savivaldybės privatizavimo fondo lėšos </t>
    </r>
    <r>
      <rPr>
        <b/>
        <sz val="12"/>
        <rFont val="Times New Roman"/>
        <family val="1"/>
        <charset val="186"/>
      </rPr>
      <t>S(PF)</t>
    </r>
  </si>
  <si>
    <r>
      <t xml:space="preserve">Valstybės  privatizavimo fondo lėšos </t>
    </r>
    <r>
      <rPr>
        <b/>
        <sz val="12"/>
        <rFont val="Times New Roman"/>
        <family val="1"/>
        <charset val="186"/>
      </rPr>
      <t>V</t>
    </r>
    <r>
      <rPr>
        <sz val="12"/>
        <rFont val="Times New Roman"/>
        <family val="1"/>
        <charset val="186"/>
      </rPr>
      <t>(</t>
    </r>
    <r>
      <rPr>
        <b/>
        <sz val="12"/>
        <rFont val="Times New Roman"/>
        <family val="1"/>
        <charset val="186"/>
      </rPr>
      <t>PF)</t>
    </r>
  </si>
  <si>
    <r>
      <t xml:space="preserve">Europos Sąjungos paramos lėšos </t>
    </r>
    <r>
      <rPr>
        <b/>
        <sz val="12"/>
        <rFont val="Times New Roman"/>
        <family val="1"/>
        <charset val="186"/>
      </rPr>
      <t>ES</t>
    </r>
  </si>
  <si>
    <r>
      <t xml:space="preserve">Kelių priežiūros ir plėtros programos lėšos </t>
    </r>
    <r>
      <rPr>
        <b/>
        <sz val="12"/>
        <rFont val="Times New Roman"/>
        <family val="1"/>
        <charset val="186"/>
      </rPr>
      <t>KPPP</t>
    </r>
  </si>
  <si>
    <r>
      <t xml:space="preserve">Valstybės biudžeto lėšos </t>
    </r>
    <r>
      <rPr>
        <b/>
        <sz val="12"/>
        <rFont val="Times New Roman"/>
        <family val="1"/>
        <charset val="186"/>
      </rPr>
      <t>LRVB</t>
    </r>
  </si>
  <si>
    <r>
      <t xml:space="preserve">Kiti finansavimo šaltiniai </t>
    </r>
    <r>
      <rPr>
        <b/>
        <sz val="12"/>
        <rFont val="Times New Roman"/>
        <family val="1"/>
        <charset val="186"/>
      </rPr>
      <t>Kt</t>
    </r>
  </si>
  <si>
    <t>Projektas „Tarpinstitucinio bendradarbiavimo plėtra“</t>
  </si>
  <si>
    <t>Skyriai,  padaliniai, atsakingi už priemonių vykdymą</t>
  </si>
  <si>
    <t>Architektūros ir teritorijų planavimo skyrius</t>
  </si>
  <si>
    <t>09</t>
  </si>
  <si>
    <t xml:space="preserve">Švietimo ir sporto skyrius </t>
  </si>
  <si>
    <t>Gaižaičių seniūnija</t>
  </si>
  <si>
    <t>Buhalterinės apskaitos skyrius</t>
  </si>
  <si>
    <t>10</t>
  </si>
  <si>
    <t xml:space="preserve">Teisės ir metrikacijos skyrius </t>
  </si>
  <si>
    <t>Gataučių seniūnija</t>
  </si>
  <si>
    <t>Ekonominės plėtros ir investicijų skyrius</t>
  </si>
  <si>
    <t>Vaiko teisių apsaugos skyrius</t>
  </si>
  <si>
    <t>Kepalių seniūnija</t>
  </si>
  <si>
    <t>Finansų skyrius</t>
  </si>
  <si>
    <t>Ūkio skyrius</t>
  </si>
  <si>
    <t>Kriukų seniūnija</t>
  </si>
  <si>
    <t>Kultūros ir viešųjų ryšių skyrius</t>
  </si>
  <si>
    <t xml:space="preserve">Žemės ūkio skyrius </t>
  </si>
  <si>
    <t>Rudiškių seniūnija</t>
  </si>
  <si>
    <t>Kanceliarijos skyrius</t>
  </si>
  <si>
    <t>Joniškio seniūnija</t>
  </si>
  <si>
    <t xml:space="preserve">Saugėlaukio seniūnija          </t>
  </si>
  <si>
    <t>07</t>
  </si>
  <si>
    <t>Infrastruktūros skyrius</t>
  </si>
  <si>
    <t>Žagarės seniūnija</t>
  </si>
  <si>
    <t>Satkūnų seniūnija</t>
  </si>
  <si>
    <t>Socialinės paramos ir sveikatos skyrius</t>
  </si>
  <si>
    <t>Skaistgirio seniūnija</t>
  </si>
  <si>
    <t>IŠ VISO:</t>
  </si>
  <si>
    <r>
      <t>Savivaldybės paskolos lėšos</t>
    </r>
    <r>
      <rPr>
        <b/>
        <sz val="12"/>
        <rFont val="Times New Roman"/>
        <family val="1"/>
        <charset val="186"/>
      </rPr>
      <t xml:space="preserve">      SB</t>
    </r>
    <r>
      <rPr>
        <sz val="12"/>
        <rFont val="Times New Roman"/>
        <family val="1"/>
      </rPr>
      <t xml:space="preserve">( </t>
    </r>
    <r>
      <rPr>
        <b/>
        <sz val="12"/>
        <rFont val="Times New Roman"/>
        <family val="1"/>
      </rPr>
      <t>P)</t>
    </r>
  </si>
  <si>
    <t>Pilietinio ir tautinio ugdymo, prevencinių programų ir projektų koordinavimas ir vykdymas, kitų akcijų ir švenčių organizavimas.</t>
  </si>
  <si>
    <r>
      <t>A. Raudonikio  meno mokykla su Žagarės skyrium</t>
    </r>
    <r>
      <rPr>
        <b/>
        <sz val="10"/>
        <color indexed="8"/>
        <rFont val="Times New Roman"/>
        <family val="1"/>
      </rPr>
      <t xml:space="preserve">i </t>
    </r>
  </si>
  <si>
    <t xml:space="preserve">Gataučių Marcės Katiliūtės mokykla </t>
  </si>
  <si>
    <t xml:space="preserve">A. Raudonikio  meno mokykla </t>
  </si>
  <si>
    <t>Parengė</t>
  </si>
  <si>
    <t xml:space="preserve">Švietimo ir sporto skyriaus </t>
  </si>
  <si>
    <t>vyriausioji specialistė</t>
  </si>
  <si>
    <t>Stasė Guntienė</t>
  </si>
  <si>
    <t>0,5</t>
  </si>
  <si>
    <t xml:space="preserve"> SB(VB)</t>
  </si>
  <si>
    <t xml:space="preserve">1 </t>
  </si>
  <si>
    <t xml:space="preserve">   </t>
  </si>
  <si>
    <t>2013 išlaidos</t>
  </si>
  <si>
    <t>2016 metų išlaidų projektas</t>
  </si>
  <si>
    <t xml:space="preserve"> 2014 METŲ PROGRAMOS „ŠVIETIMO PASLAUGŲ UŽTIKRINIMAS IR GERINIMAS“ STRATEGINIŲ TIKSLŲ, PROGRAMŲ, PRIEMONIŲ IR PRIEMONIŲ IŠLAIDŲ SUVESTINĖ</t>
  </si>
  <si>
    <t>2015 metai</t>
  </si>
  <si>
    <t xml:space="preserve">Mato Slančiausko progimnazija </t>
  </si>
  <si>
    <r>
      <t>Žagarės gimnazija /</t>
    </r>
    <r>
      <rPr>
        <b/>
        <sz val="10"/>
        <color indexed="8"/>
        <rFont val="Times New Roman"/>
        <family val="1"/>
      </rPr>
      <t xml:space="preserve"> </t>
    </r>
    <r>
      <rPr>
        <sz val="10"/>
        <color indexed="8"/>
        <rFont val="Times New Roman"/>
        <family val="1"/>
      </rPr>
      <t xml:space="preserve"> Su Gaižaičių skyriumi    </t>
    </r>
  </si>
  <si>
    <t xml:space="preserve">Gataučių Marcės Katiliūtės mokykla   </t>
  </si>
  <si>
    <t xml:space="preserve">Kriukų pagrindinė mokykla su Ikimokyklinio ugdymo skyrium </t>
  </si>
  <si>
    <t xml:space="preserve">Žagarės gimnazija/  su Gaižaičių skyriumi  </t>
  </si>
  <si>
    <t xml:space="preserve">Gataučių Marcės Katiliūtės  mokykla </t>
  </si>
  <si>
    <r>
      <t xml:space="preserve">Kriukų pagrindinė mokykla su ikimokyklinio ugdymo skyriumi   </t>
    </r>
    <r>
      <rPr>
        <b/>
        <sz val="10"/>
        <color indexed="8"/>
        <rFont val="Times New Roman"/>
        <family val="1"/>
      </rPr>
      <t xml:space="preserve">  </t>
    </r>
    <r>
      <rPr>
        <sz val="10"/>
        <color indexed="8"/>
        <rFont val="Times New Roman"/>
        <family val="1"/>
      </rPr>
      <t/>
    </r>
  </si>
  <si>
    <t>2013 metų išlaidos</t>
  </si>
  <si>
    <t>2014 metams skirti asignavimai</t>
  </si>
  <si>
    <t>2016 metų asignavimų projektas</t>
  </si>
  <si>
    <t>iki 7%</t>
  </si>
  <si>
    <t xml:space="preserve">Švietimo įstaigų ugdymo aplinkos finansavimas </t>
  </si>
  <si>
    <r>
      <t xml:space="preserve">A. Raudonikio  meno mokykla </t>
    </r>
    <r>
      <rPr>
        <b/>
        <sz val="10"/>
        <color indexed="8"/>
        <rFont val="Times New Roman"/>
        <family val="1"/>
      </rPr>
      <t xml:space="preserve"> s</t>
    </r>
    <r>
      <rPr>
        <sz val="10"/>
        <color indexed="8"/>
        <rFont val="Times New Roman"/>
        <family val="1"/>
      </rPr>
      <t>u</t>
    </r>
    <r>
      <rPr>
        <b/>
        <sz val="10"/>
        <color indexed="8"/>
        <rFont val="Times New Roman"/>
        <family val="1"/>
      </rPr>
      <t xml:space="preserve"> </t>
    </r>
    <r>
      <rPr>
        <sz val="10"/>
        <color indexed="8"/>
        <rFont val="Times New Roman"/>
        <family val="1"/>
      </rPr>
      <t>Žagarės skyriumi</t>
    </r>
  </si>
  <si>
    <t>Rekonstruotas pastatas</t>
  </si>
  <si>
    <r>
      <t xml:space="preserve">Skaistgirio vidurinės mokyklos ikimokyklinio ugdymo skyriaus modernizavimas </t>
    </r>
    <r>
      <rPr>
        <b/>
        <i/>
        <sz val="10"/>
        <color indexed="8"/>
        <rFont val="Times New Roman"/>
        <family val="1"/>
        <charset val="186"/>
      </rPr>
      <t/>
    </r>
  </si>
  <si>
    <t>6,0</t>
  </si>
  <si>
    <t>60,</t>
  </si>
  <si>
    <t>8,0</t>
  </si>
  <si>
    <t>0</t>
  </si>
  <si>
    <t>1300</t>
  </si>
  <si>
    <t>1313,0</t>
  </si>
  <si>
    <t>1400</t>
  </si>
  <si>
    <t>1414,00</t>
  </si>
  <si>
    <t>33228,0</t>
  </si>
  <si>
    <t>2016 metai</t>
  </si>
  <si>
    <t>09,03</t>
  </si>
</sst>
</file>

<file path=xl/styles.xml><?xml version="1.0" encoding="utf-8"?>
<styleSheet xmlns="http://schemas.openxmlformats.org/spreadsheetml/2006/main">
  <numFmts count="2">
    <numFmt numFmtId="164" formatCode="0.0"/>
    <numFmt numFmtId="172" formatCode="0.0,"/>
  </numFmts>
  <fonts count="58">
    <font>
      <sz val="10"/>
      <name val="Arial"/>
      <charset val="186"/>
    </font>
    <font>
      <sz val="10"/>
      <name val="Arial"/>
      <charset val="186"/>
    </font>
    <font>
      <sz val="10"/>
      <name val="Times New Roman"/>
      <family val="1"/>
    </font>
    <font>
      <b/>
      <sz val="10"/>
      <name val="Times New Roman"/>
      <family val="1"/>
    </font>
    <font>
      <sz val="8"/>
      <name val="Times New Roman"/>
      <family val="1"/>
    </font>
    <font>
      <b/>
      <sz val="11"/>
      <name val="Times New Roman"/>
      <family val="1"/>
    </font>
    <font>
      <sz val="9"/>
      <name val="Times New Roman"/>
      <family val="1"/>
    </font>
    <font>
      <sz val="8"/>
      <name val="Arial"/>
      <family val="2"/>
      <charset val="186"/>
    </font>
    <font>
      <sz val="8"/>
      <name val="Times New Roman"/>
      <family val="1"/>
      <charset val="186"/>
    </font>
    <font>
      <b/>
      <sz val="12"/>
      <name val="Times New Roman"/>
      <family val="1"/>
    </font>
    <font>
      <sz val="11"/>
      <name val="Times New Roman"/>
      <family val="1"/>
    </font>
    <font>
      <sz val="12"/>
      <name val="Times New Roman"/>
      <family val="1"/>
    </font>
    <font>
      <sz val="10"/>
      <name val="Arial"/>
      <family val="2"/>
      <charset val="186"/>
    </font>
    <font>
      <b/>
      <sz val="10"/>
      <name val="Arial"/>
      <family val="2"/>
    </font>
    <font>
      <u/>
      <sz val="9"/>
      <name val="Times New Roman"/>
      <family val="1"/>
    </font>
    <font>
      <sz val="12"/>
      <name val="Times New Roman"/>
      <family val="1"/>
      <charset val="186"/>
    </font>
    <font>
      <b/>
      <sz val="12"/>
      <name val="Times New Roman"/>
      <family val="1"/>
      <charset val="186"/>
    </font>
    <font>
      <b/>
      <sz val="10"/>
      <name val="Times New Roman"/>
      <family val="1"/>
      <charset val="186"/>
    </font>
    <font>
      <sz val="10"/>
      <name val="Times New Roman"/>
      <family val="1"/>
      <charset val="186"/>
    </font>
    <font>
      <sz val="10"/>
      <name val="Arial"/>
      <family val="2"/>
      <charset val="186"/>
    </font>
    <font>
      <b/>
      <u/>
      <sz val="10"/>
      <name val="Times New Roman"/>
      <family val="1"/>
    </font>
    <font>
      <b/>
      <sz val="10"/>
      <color indexed="22"/>
      <name val="Times New Roman"/>
      <family val="1"/>
    </font>
    <font>
      <sz val="10"/>
      <color indexed="8"/>
      <name val="Times New Roman"/>
      <family val="1"/>
      <charset val="186"/>
    </font>
    <font>
      <b/>
      <sz val="10"/>
      <color indexed="8"/>
      <name val="Times New Roman"/>
      <family val="1"/>
    </font>
    <font>
      <sz val="10"/>
      <color indexed="10"/>
      <name val="Times New Roman"/>
      <family val="1"/>
    </font>
    <font>
      <b/>
      <sz val="10"/>
      <color indexed="10"/>
      <name val="Times New Roman"/>
      <family val="1"/>
    </font>
    <font>
      <sz val="8"/>
      <color indexed="10"/>
      <name val="Times New Roman"/>
      <family val="1"/>
    </font>
    <font>
      <sz val="11"/>
      <name val="Times New Roman"/>
      <family val="1"/>
      <charset val="186"/>
    </font>
    <font>
      <b/>
      <sz val="11"/>
      <name val="Times New Roman"/>
      <family val="1"/>
      <charset val="186"/>
    </font>
    <font>
      <b/>
      <sz val="10"/>
      <name val="Arial"/>
      <family val="2"/>
      <charset val="186"/>
    </font>
    <font>
      <sz val="8"/>
      <color indexed="81"/>
      <name val="Tahoma"/>
      <family val="2"/>
      <charset val="186"/>
    </font>
    <font>
      <b/>
      <sz val="8"/>
      <color indexed="81"/>
      <name val="Tahoma"/>
      <family val="2"/>
      <charset val="186"/>
    </font>
    <font>
      <sz val="12"/>
      <color indexed="8"/>
      <name val="Times New Roman"/>
      <family val="1"/>
    </font>
    <font>
      <sz val="9"/>
      <color indexed="8"/>
      <name val="Times New Roman"/>
      <family val="1"/>
    </font>
    <font>
      <sz val="10"/>
      <color indexed="8"/>
      <name val="Times New Roman"/>
      <family val="1"/>
    </font>
    <font>
      <sz val="11"/>
      <color indexed="8"/>
      <name val="Times New Roman"/>
      <family val="1"/>
      <charset val="186"/>
    </font>
    <font>
      <b/>
      <sz val="11"/>
      <color indexed="8"/>
      <name val="Times New Roman"/>
      <family val="1"/>
      <charset val="186"/>
    </font>
    <font>
      <b/>
      <i/>
      <sz val="10"/>
      <color indexed="8"/>
      <name val="Times New Roman"/>
      <family val="1"/>
      <charset val="186"/>
    </font>
    <font>
      <sz val="11"/>
      <color indexed="9"/>
      <name val="Times New Roman"/>
      <family val="1"/>
    </font>
    <font>
      <b/>
      <sz val="10"/>
      <color indexed="44"/>
      <name val="Times New Roman"/>
      <family val="1"/>
    </font>
    <font>
      <b/>
      <sz val="10"/>
      <color indexed="42"/>
      <name val="Times New Roman"/>
      <family val="1"/>
    </font>
    <font>
      <sz val="11"/>
      <color indexed="9"/>
      <name val="Times New Roman"/>
      <family val="1"/>
    </font>
    <font>
      <b/>
      <sz val="10"/>
      <color indexed="49"/>
      <name val="Times New Roman"/>
      <family val="1"/>
    </font>
    <font>
      <sz val="8"/>
      <color indexed="49"/>
      <name val="Times New Roman"/>
      <family val="1"/>
    </font>
    <font>
      <sz val="12"/>
      <name val="Arial"/>
      <family val="2"/>
      <charset val="186"/>
    </font>
    <font>
      <sz val="10"/>
      <name val="Arial"/>
      <charset val="186"/>
    </font>
    <font>
      <sz val="12"/>
      <name val="Arial"/>
      <charset val="186"/>
    </font>
    <font>
      <b/>
      <sz val="11"/>
      <color indexed="8"/>
      <name val="Calibri"/>
      <family val="2"/>
      <charset val="186"/>
    </font>
    <font>
      <sz val="8"/>
      <color indexed="81"/>
      <name val="Tahoma"/>
      <family val="2"/>
    </font>
    <font>
      <b/>
      <sz val="8"/>
      <color indexed="81"/>
      <name val="Tahoma"/>
      <family val="2"/>
    </font>
    <font>
      <sz val="8"/>
      <color indexed="81"/>
      <name val="Tahoma"/>
      <charset val="1"/>
    </font>
    <font>
      <b/>
      <sz val="8"/>
      <color indexed="81"/>
      <name val="Tahoma"/>
      <charset val="1"/>
    </font>
    <font>
      <sz val="11"/>
      <color indexed="8"/>
      <name val="Times New Roman"/>
      <family val="1"/>
      <charset val="186"/>
    </font>
    <font>
      <b/>
      <sz val="11"/>
      <color indexed="8"/>
      <name val="Times New Roman"/>
      <family val="1"/>
      <charset val="186"/>
    </font>
    <font>
      <b/>
      <sz val="10"/>
      <color indexed="8"/>
      <name val="Times New Roman"/>
      <family val="1"/>
      <charset val="186"/>
    </font>
    <font>
      <sz val="8"/>
      <color indexed="55"/>
      <name val="Times New Roman"/>
      <family val="1"/>
    </font>
    <font>
      <b/>
      <sz val="10"/>
      <color indexed="8"/>
      <name val="Times New Roman"/>
      <family val="1"/>
    </font>
    <font>
      <sz val="11"/>
      <color indexed="8"/>
      <name val="Times New Roman"/>
      <family val="1"/>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52"/>
        <bgColor indexed="64"/>
      </patternFill>
    </fill>
    <fill>
      <patternFill patternType="solid">
        <fgColor indexed="55"/>
        <bgColor indexed="64"/>
      </patternFill>
    </fill>
    <fill>
      <patternFill patternType="solid">
        <fgColor indexed="45"/>
        <bgColor indexed="64"/>
      </patternFill>
    </fill>
  </fills>
  <borders count="180">
    <border>
      <left/>
      <right/>
      <top/>
      <bottom/>
      <diagonal/>
    </border>
    <border>
      <left/>
      <right style="thick">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thick">
        <color indexed="64"/>
      </top>
      <bottom style="thin">
        <color indexed="64"/>
      </bottom>
      <diagonal/>
    </border>
    <border>
      <left/>
      <right style="thick">
        <color indexed="64"/>
      </right>
      <top/>
      <bottom style="thin">
        <color indexed="8"/>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bottom style="medium">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style="thin">
        <color indexed="64"/>
      </top>
      <bottom style="thick">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ck">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8"/>
      </top>
      <bottom/>
      <diagonal/>
    </border>
    <border>
      <left style="medium">
        <color indexed="64"/>
      </left>
      <right/>
      <top/>
      <bottom/>
      <diagonal/>
    </border>
    <border>
      <left style="medium">
        <color indexed="64"/>
      </left>
      <right/>
      <top style="thin">
        <color indexed="8"/>
      </top>
      <bottom/>
      <diagonal/>
    </border>
    <border>
      <left/>
      <right/>
      <top style="thin">
        <color indexed="64"/>
      </top>
      <bottom/>
      <diagonal/>
    </border>
    <border>
      <left style="medium">
        <color indexed="64"/>
      </left>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8"/>
      </top>
      <bottom style="thin">
        <color indexed="64"/>
      </bottom>
      <diagonal/>
    </border>
    <border>
      <left style="thin">
        <color indexed="64"/>
      </left>
      <right style="thin">
        <color indexed="64"/>
      </right>
      <top style="medium">
        <color indexed="64"/>
      </top>
      <bottom/>
      <diagonal/>
    </border>
    <border>
      <left style="thick">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thick">
        <color indexed="64"/>
      </top>
      <bottom/>
      <diagonal/>
    </border>
    <border>
      <left style="thin">
        <color indexed="64"/>
      </left>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ck">
        <color indexed="64"/>
      </right>
      <top/>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8"/>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thick">
        <color indexed="64"/>
      </right>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top style="medium">
        <color indexed="64"/>
      </top>
      <bottom style="thin">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medium">
        <color indexed="64"/>
      </right>
      <top style="medium">
        <color indexed="64"/>
      </top>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ck">
        <color indexed="64"/>
      </top>
      <bottom style="medium">
        <color indexed="64"/>
      </bottom>
      <diagonal/>
    </border>
    <border>
      <left style="thin">
        <color indexed="64"/>
      </left>
      <right/>
      <top style="medium">
        <color indexed="64"/>
      </top>
      <bottom style="thick">
        <color indexed="64"/>
      </bottom>
      <diagonal/>
    </border>
    <border>
      <left style="thin">
        <color indexed="64"/>
      </left>
      <right/>
      <top style="medium">
        <color indexed="64"/>
      </top>
      <bottom/>
      <diagonal/>
    </border>
    <border>
      <left style="thin">
        <color indexed="64"/>
      </left>
      <right/>
      <top/>
      <bottom style="medium">
        <color indexed="64"/>
      </bottom>
      <diagonal/>
    </border>
    <border>
      <left style="thick">
        <color indexed="64"/>
      </left>
      <right style="thin">
        <color indexed="64"/>
      </right>
      <top style="thick">
        <color indexed="64"/>
      </top>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n">
        <color indexed="64"/>
      </top>
      <bottom style="medium">
        <color indexed="64"/>
      </bottom>
      <diagonal/>
    </border>
    <border>
      <left style="thin">
        <color indexed="64"/>
      </left>
      <right style="thin">
        <color indexed="64"/>
      </right>
      <top style="thick">
        <color indexed="64"/>
      </top>
      <bottom/>
      <diagonal/>
    </border>
    <border>
      <left style="thick">
        <color indexed="64"/>
      </left>
      <right style="medium">
        <color indexed="64"/>
      </right>
      <top/>
      <bottom style="medium">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2">
    <xf numFmtId="0" fontId="0" fillId="0" borderId="0"/>
    <xf numFmtId="0" fontId="1" fillId="0" borderId="0"/>
  </cellStyleXfs>
  <cellXfs count="1776">
    <xf numFmtId="0" fontId="0" fillId="0" borderId="0" xfId="0"/>
    <xf numFmtId="0" fontId="4" fillId="0" borderId="0" xfId="0" applyFont="1" applyBorder="1" applyAlignment="1">
      <alignment vertical="top"/>
    </xf>
    <xf numFmtId="0" fontId="4" fillId="0" borderId="0" xfId="0" applyFont="1" applyAlignment="1">
      <alignment vertical="top"/>
    </xf>
    <xf numFmtId="0" fontId="4" fillId="0" borderId="0" xfId="0" applyNumberFormat="1" applyFont="1" applyAlignment="1">
      <alignment vertical="top"/>
    </xf>
    <xf numFmtId="0" fontId="4" fillId="0" borderId="0" xfId="0" applyFont="1" applyAlignment="1">
      <alignment horizontal="center" vertical="top"/>
    </xf>
    <xf numFmtId="0" fontId="4" fillId="0" borderId="0" xfId="0" applyFont="1" applyBorder="1" applyAlignment="1">
      <alignment horizontal="left" vertical="top"/>
    </xf>
    <xf numFmtId="0" fontId="4" fillId="0" borderId="0" xfId="0" applyFont="1" applyFill="1" applyBorder="1" applyAlignment="1">
      <alignment vertical="top"/>
    </xf>
    <xf numFmtId="0" fontId="6" fillId="2" borderId="0" xfId="0" applyFont="1" applyFill="1" applyAlignment="1">
      <alignment vertical="top"/>
    </xf>
    <xf numFmtId="0" fontId="8" fillId="0" borderId="0" xfId="0" applyFont="1" applyAlignment="1">
      <alignment vertical="top"/>
    </xf>
    <xf numFmtId="164" fontId="5" fillId="3" borderId="1" xfId="0" applyNumberFormat="1" applyFont="1" applyFill="1" applyBorder="1" applyAlignment="1">
      <alignment horizontal="center" vertical="top" wrapText="1"/>
    </xf>
    <xf numFmtId="164" fontId="10" fillId="0" borderId="1" xfId="0" applyNumberFormat="1" applyFont="1" applyBorder="1" applyAlignment="1">
      <alignment horizontal="center" vertical="top" wrapText="1"/>
    </xf>
    <xf numFmtId="0" fontId="4" fillId="0" borderId="0" xfId="0" applyFont="1" applyBorder="1" applyAlignment="1">
      <alignment horizontal="right" vertical="top"/>
    </xf>
    <xf numFmtId="0" fontId="2" fillId="0" borderId="0" xfId="0" applyFont="1" applyFill="1" applyBorder="1" applyAlignment="1">
      <alignment horizontal="center" vertical="top"/>
    </xf>
    <xf numFmtId="0" fontId="6" fillId="0" borderId="0" xfId="0" applyFont="1" applyFill="1" applyAlignment="1">
      <alignment vertical="top"/>
    </xf>
    <xf numFmtId="0" fontId="11" fillId="0" borderId="0" xfId="0" applyFont="1"/>
    <xf numFmtId="164" fontId="5" fillId="3" borderId="2" xfId="0" applyNumberFormat="1" applyFont="1" applyFill="1" applyBorder="1" applyAlignment="1">
      <alignment horizontal="center" vertical="top" wrapText="1"/>
    </xf>
    <xf numFmtId="164" fontId="10" fillId="0" borderId="2" xfId="0" applyNumberFormat="1" applyFont="1" applyBorder="1" applyAlignment="1">
      <alignment horizontal="center" vertical="top" wrapText="1"/>
    </xf>
    <xf numFmtId="164" fontId="10" fillId="0" borderId="3" xfId="0" applyNumberFormat="1" applyFont="1" applyBorder="1" applyAlignment="1">
      <alignment horizontal="center" vertical="top" wrapText="1"/>
    </xf>
    <xf numFmtId="164" fontId="5" fillId="0" borderId="4" xfId="0" applyNumberFormat="1" applyFont="1" applyBorder="1" applyAlignment="1">
      <alignment horizontal="center" vertical="top" wrapText="1"/>
    </xf>
    <xf numFmtId="164" fontId="10" fillId="0" borderId="5" xfId="0" applyNumberFormat="1" applyFont="1" applyBorder="1" applyAlignment="1">
      <alignment horizontal="center" vertical="top" wrapText="1"/>
    </xf>
    <xf numFmtId="164" fontId="10" fillId="0" borderId="2" xfId="0" applyNumberFormat="1" applyFont="1" applyBorder="1" applyAlignment="1">
      <alignment horizontal="center" vertical="top"/>
    </xf>
    <xf numFmtId="164" fontId="10" fillId="0" borderId="6" xfId="0" applyNumberFormat="1" applyFont="1" applyBorder="1" applyAlignment="1">
      <alignment horizontal="center" vertical="top" wrapText="1"/>
    </xf>
    <xf numFmtId="164" fontId="5" fillId="3" borderId="7" xfId="0" applyNumberFormat="1" applyFont="1" applyFill="1" applyBorder="1" applyAlignment="1">
      <alignment horizontal="center" vertical="top" wrapText="1"/>
    </xf>
    <xf numFmtId="164" fontId="5" fillId="3" borderId="8" xfId="0" applyNumberFormat="1" applyFont="1" applyFill="1" applyBorder="1" applyAlignment="1">
      <alignment horizontal="center" vertical="top" wrapText="1"/>
    </xf>
    <xf numFmtId="164" fontId="10" fillId="2" borderId="7" xfId="0" applyNumberFormat="1" applyFont="1" applyFill="1" applyBorder="1" applyAlignment="1">
      <alignment horizontal="center" vertical="top" wrapText="1"/>
    </xf>
    <xf numFmtId="164" fontId="10" fillId="0" borderId="9" xfId="0" applyNumberFormat="1" applyFont="1" applyBorder="1" applyAlignment="1">
      <alignment horizontal="center" vertical="top"/>
    </xf>
    <xf numFmtId="164" fontId="10" fillId="0" borderId="10" xfId="0" applyNumberFormat="1" applyFont="1" applyBorder="1" applyAlignment="1">
      <alignment horizontal="center" vertical="top" wrapText="1"/>
    </xf>
    <xf numFmtId="0" fontId="0" fillId="0" borderId="0" xfId="0" applyFill="1"/>
    <xf numFmtId="164" fontId="5" fillId="0" borderId="0" xfId="0" applyNumberFormat="1" applyFont="1" applyFill="1" applyBorder="1" applyAlignment="1">
      <alignment horizontal="center" vertical="top" wrapText="1"/>
    </xf>
    <xf numFmtId="164" fontId="5" fillId="4" borderId="11" xfId="0" applyNumberFormat="1" applyFont="1" applyFill="1" applyBorder="1" applyAlignment="1">
      <alignment horizontal="center" vertical="top" wrapText="1"/>
    </xf>
    <xf numFmtId="0" fontId="13" fillId="0" borderId="0" xfId="0" applyFont="1"/>
    <xf numFmtId="0" fontId="9" fillId="0" borderId="0" xfId="0" applyFont="1" applyAlignment="1">
      <alignment horizontal="center"/>
    </xf>
    <xf numFmtId="164" fontId="5" fillId="4" borderId="12" xfId="0" applyNumberFormat="1" applyFont="1" applyFill="1" applyBorder="1" applyAlignment="1">
      <alignment horizontal="center" vertical="top" wrapText="1"/>
    </xf>
    <xf numFmtId="164" fontId="5" fillId="0" borderId="13" xfId="0" applyNumberFormat="1" applyFont="1" applyBorder="1" applyAlignment="1">
      <alignment horizontal="center" vertical="top" wrapText="1"/>
    </xf>
    <xf numFmtId="164" fontId="10" fillId="0" borderId="14" xfId="0" applyNumberFormat="1" applyFont="1" applyBorder="1" applyAlignment="1">
      <alignment horizontal="center" vertical="top" wrapText="1"/>
    </xf>
    <xf numFmtId="164" fontId="10" fillId="0" borderId="15" xfId="0" applyNumberFormat="1" applyFont="1" applyBorder="1" applyAlignment="1">
      <alignment horizontal="center" vertical="top" wrapText="1"/>
    </xf>
    <xf numFmtId="164" fontId="10" fillId="0" borderId="15" xfId="0" applyNumberFormat="1" applyFont="1" applyBorder="1" applyAlignment="1">
      <alignment horizontal="center" vertical="top"/>
    </xf>
    <xf numFmtId="164" fontId="10" fillId="0" borderId="16" xfId="0" applyNumberFormat="1" applyFont="1" applyBorder="1" applyAlignment="1">
      <alignment horizontal="center" vertical="top" wrapText="1"/>
    </xf>
    <xf numFmtId="164" fontId="10" fillId="0" borderId="17" xfId="0" applyNumberFormat="1" applyFont="1" applyBorder="1" applyAlignment="1">
      <alignment horizontal="center" vertical="top" wrapText="1"/>
    </xf>
    <xf numFmtId="0" fontId="6" fillId="0" borderId="0" xfId="0" applyFont="1"/>
    <xf numFmtId="0" fontId="14" fillId="0" borderId="0" xfId="0" applyFont="1" applyBorder="1"/>
    <xf numFmtId="0" fontId="6" fillId="0" borderId="0" xfId="0" applyFont="1" applyAlignment="1"/>
    <xf numFmtId="0" fontId="13" fillId="0" borderId="0" xfId="0" applyFont="1" applyFill="1" applyAlignment="1">
      <alignment horizontal="left"/>
    </xf>
    <xf numFmtId="164" fontId="10" fillId="0" borderId="2" xfId="0" applyNumberFormat="1" applyFont="1" applyFill="1" applyBorder="1" applyAlignment="1">
      <alignment horizontal="center" vertical="top"/>
    </xf>
    <xf numFmtId="164" fontId="10" fillId="0" borderId="2" xfId="0" applyNumberFormat="1" applyFont="1" applyFill="1" applyBorder="1" applyAlignment="1">
      <alignment horizontal="center" vertical="top" wrapText="1"/>
    </xf>
    <xf numFmtId="164" fontId="10" fillId="2" borderId="2" xfId="0" applyNumberFormat="1" applyFont="1" applyFill="1" applyBorder="1" applyAlignment="1">
      <alignment horizontal="center" vertical="top" wrapText="1"/>
    </xf>
    <xf numFmtId="164" fontId="0" fillId="0" borderId="0" xfId="0" applyNumberFormat="1"/>
    <xf numFmtId="164" fontId="5" fillId="0" borderId="18" xfId="0" applyNumberFormat="1" applyFont="1" applyBorder="1" applyAlignment="1">
      <alignment horizontal="center" vertical="top" wrapText="1"/>
    </xf>
    <xf numFmtId="0" fontId="2" fillId="0" borderId="19" xfId="0" applyFont="1" applyBorder="1" applyAlignment="1">
      <alignment vertical="top" wrapText="1"/>
    </xf>
    <xf numFmtId="0" fontId="3" fillId="0" borderId="20" xfId="0" applyFont="1" applyBorder="1" applyAlignment="1">
      <alignment vertical="center"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164" fontId="5" fillId="3" borderId="24" xfId="0" applyNumberFormat="1" applyFont="1" applyFill="1" applyBorder="1" applyAlignment="1">
      <alignment horizontal="center" vertical="top" wrapText="1"/>
    </xf>
    <xf numFmtId="164" fontId="5" fillId="3" borderId="18" xfId="0" applyNumberFormat="1" applyFont="1" applyFill="1" applyBorder="1" applyAlignment="1">
      <alignment horizontal="center" vertical="top" wrapText="1"/>
    </xf>
    <xf numFmtId="164" fontId="10" fillId="0" borderId="24" xfId="0" applyNumberFormat="1" applyFont="1" applyBorder="1" applyAlignment="1">
      <alignment horizontal="center" vertical="top" wrapText="1"/>
    </xf>
    <xf numFmtId="164" fontId="10" fillId="2" borderId="25" xfId="0" applyNumberFormat="1" applyFont="1" applyFill="1" applyBorder="1" applyAlignment="1">
      <alignment horizontal="center" vertical="top" wrapText="1"/>
    </xf>
    <xf numFmtId="164" fontId="10" fillId="0" borderId="26" xfId="0" applyNumberFormat="1" applyFont="1" applyBorder="1" applyAlignment="1">
      <alignment horizontal="center" vertical="top" wrapText="1"/>
    </xf>
    <xf numFmtId="0" fontId="3" fillId="0" borderId="20" xfId="0" applyFont="1" applyBorder="1" applyAlignment="1">
      <alignment vertical="top" wrapText="1"/>
    </xf>
    <xf numFmtId="0" fontId="3" fillId="3" borderId="21" xfId="0" applyFont="1" applyFill="1" applyBorder="1" applyAlignment="1">
      <alignment vertical="center" wrapText="1"/>
    </xf>
    <xf numFmtId="0" fontId="3" fillId="0" borderId="21" xfId="0" applyFont="1" applyBorder="1" applyAlignment="1">
      <alignment vertical="top" wrapText="1"/>
    </xf>
    <xf numFmtId="0" fontId="3" fillId="0" borderId="27" xfId="0" applyFont="1" applyBorder="1" applyAlignment="1">
      <alignment vertical="top" wrapText="1"/>
    </xf>
    <xf numFmtId="0" fontId="3" fillId="3" borderId="20" xfId="0" applyFont="1" applyFill="1" applyBorder="1" applyAlignment="1">
      <alignment vertical="center" wrapText="1"/>
    </xf>
    <xf numFmtId="0" fontId="3" fillId="4" borderId="28" xfId="0" applyFont="1" applyFill="1" applyBorder="1" applyAlignment="1">
      <alignment vertical="center" wrapText="1"/>
    </xf>
    <xf numFmtId="0" fontId="3" fillId="4" borderId="28" xfId="0" applyFont="1" applyFill="1" applyBorder="1" applyAlignment="1">
      <alignment vertical="top" wrapText="1"/>
    </xf>
    <xf numFmtId="0" fontId="15" fillId="0" borderId="0" xfId="0" applyFont="1"/>
    <xf numFmtId="0" fontId="2" fillId="2" borderId="29" xfId="0" applyFont="1" applyFill="1" applyBorder="1" applyAlignment="1">
      <alignment horizontal="center" vertical="top"/>
    </xf>
    <xf numFmtId="49" fontId="3" fillId="2" borderId="29" xfId="0" applyNumberFormat="1" applyFont="1" applyFill="1" applyBorder="1" applyAlignment="1">
      <alignment horizontal="center" vertical="top"/>
    </xf>
    <xf numFmtId="0" fontId="2" fillId="2" borderId="29" xfId="0" applyFont="1" applyFill="1" applyBorder="1" applyAlignment="1">
      <alignment horizontal="center" vertical="top" wrapText="1"/>
    </xf>
    <xf numFmtId="49" fontId="2" fillId="2" borderId="29" xfId="0" applyNumberFormat="1" applyFont="1" applyFill="1" applyBorder="1" applyAlignment="1">
      <alignment horizontal="center" vertical="top" wrapText="1"/>
    </xf>
    <xf numFmtId="49" fontId="2" fillId="2" borderId="29" xfId="0" applyNumberFormat="1" applyFont="1" applyFill="1" applyBorder="1" applyAlignment="1">
      <alignment vertical="top"/>
    </xf>
    <xf numFmtId="49" fontId="2" fillId="2" borderId="29" xfId="0" applyNumberFormat="1" applyFont="1" applyFill="1" applyBorder="1" applyAlignment="1">
      <alignment horizontal="center" vertical="top"/>
    </xf>
    <xf numFmtId="0" fontId="2" fillId="2" borderId="29" xfId="0" applyFont="1" applyFill="1" applyBorder="1" applyAlignment="1">
      <alignment vertical="top" wrapText="1"/>
    </xf>
    <xf numFmtId="164" fontId="3" fillId="2" borderId="29" xfId="0" applyNumberFormat="1" applyFont="1" applyFill="1" applyBorder="1" applyAlignment="1">
      <alignment horizontal="center" vertical="top"/>
    </xf>
    <xf numFmtId="9" fontId="2" fillId="2" borderId="29" xfId="0" applyNumberFormat="1" applyFont="1" applyFill="1" applyBorder="1" applyAlignment="1">
      <alignment horizontal="center" vertical="top"/>
    </xf>
    <xf numFmtId="172" fontId="2" fillId="2" borderId="29" xfId="0" applyNumberFormat="1" applyFont="1" applyFill="1" applyBorder="1" applyAlignment="1">
      <alignment horizontal="center" vertical="top"/>
    </xf>
    <xf numFmtId="172" fontId="3" fillId="2" borderId="29" xfId="0" applyNumberFormat="1" applyFont="1" applyFill="1" applyBorder="1" applyAlignment="1">
      <alignment horizontal="center" vertical="top"/>
    </xf>
    <xf numFmtId="0" fontId="2" fillId="2" borderId="30" xfId="0" applyFont="1" applyFill="1" applyBorder="1" applyAlignment="1">
      <alignment vertical="top" wrapText="1"/>
    </xf>
    <xf numFmtId="0" fontId="22" fillId="0" borderId="29" xfId="0" applyFont="1" applyBorder="1" applyAlignment="1">
      <alignment horizontal="left" vertical="center" wrapText="1"/>
    </xf>
    <xf numFmtId="0" fontId="18" fillId="0" borderId="29" xfId="0" applyFont="1" applyBorder="1" applyAlignment="1">
      <alignment wrapText="1"/>
    </xf>
    <xf numFmtId="0" fontId="2" fillId="2" borderId="30" xfId="0" applyFont="1" applyFill="1" applyBorder="1" applyAlignment="1">
      <alignment horizontal="center" vertical="top" wrapText="1"/>
    </xf>
    <xf numFmtId="49" fontId="2" fillId="2" borderId="31" xfId="0" applyNumberFormat="1" applyFont="1" applyFill="1" applyBorder="1" applyAlignment="1">
      <alignment vertical="top"/>
    </xf>
    <xf numFmtId="49" fontId="2" fillId="2" borderId="30" xfId="0" applyNumberFormat="1" applyFont="1" applyFill="1" applyBorder="1" applyAlignment="1">
      <alignment vertical="top"/>
    </xf>
    <xf numFmtId="49" fontId="2" fillId="2" borderId="30" xfId="0" applyNumberFormat="1" applyFont="1" applyFill="1" applyBorder="1" applyAlignment="1">
      <alignment vertical="top" wrapText="1"/>
    </xf>
    <xf numFmtId="172" fontId="21" fillId="2" borderId="29" xfId="0" applyNumberFormat="1" applyFont="1" applyFill="1" applyBorder="1" applyAlignment="1">
      <alignment horizontal="center" vertical="top"/>
    </xf>
    <xf numFmtId="172" fontId="2" fillId="2" borderId="29" xfId="0" applyNumberFormat="1" applyFont="1" applyFill="1" applyBorder="1" applyAlignment="1">
      <alignment horizontal="center" vertical="center"/>
    </xf>
    <xf numFmtId="49" fontId="2" fillId="2" borderId="30" xfId="0" applyNumberFormat="1" applyFont="1" applyFill="1" applyBorder="1" applyAlignment="1">
      <alignment horizontal="center" vertical="top" wrapText="1"/>
    </xf>
    <xf numFmtId="49" fontId="3" fillId="2" borderId="32" xfId="0" applyNumberFormat="1" applyFont="1" applyFill="1" applyBorder="1" applyAlignment="1">
      <alignment vertical="top"/>
    </xf>
    <xf numFmtId="49" fontId="3" fillId="2" borderId="33" xfId="0" applyNumberFormat="1" applyFont="1" applyFill="1" applyBorder="1" applyAlignment="1">
      <alignment vertical="top"/>
    </xf>
    <xf numFmtId="49" fontId="3" fillId="2" borderId="31" xfId="0" applyNumberFormat="1" applyFont="1" applyFill="1" applyBorder="1" applyAlignment="1">
      <alignment vertical="top"/>
    </xf>
    <xf numFmtId="49" fontId="3" fillId="2" borderId="30" xfId="0" applyNumberFormat="1" applyFont="1" applyFill="1" applyBorder="1" applyAlignment="1">
      <alignment vertical="top"/>
    </xf>
    <xf numFmtId="0" fontId="23" fillId="0" borderId="0" xfId="0" applyFont="1" applyBorder="1" applyAlignment="1">
      <alignment horizontal="left" vertical="center" wrapText="1"/>
    </xf>
    <xf numFmtId="0" fontId="19" fillId="2" borderId="31" xfId="0" applyFont="1" applyFill="1" applyBorder="1" applyAlignment="1">
      <alignment vertical="top" wrapText="1"/>
    </xf>
    <xf numFmtId="0" fontId="19" fillId="2" borderId="30" xfId="0" applyFont="1" applyFill="1" applyBorder="1" applyAlignment="1">
      <alignment vertical="top" wrapText="1"/>
    </xf>
    <xf numFmtId="172" fontId="3" fillId="5" borderId="29" xfId="0" applyNumberFormat="1" applyFont="1" applyFill="1" applyBorder="1" applyAlignment="1">
      <alignment horizontal="center" vertical="top"/>
    </xf>
    <xf numFmtId="172" fontId="24" fillId="2" borderId="29" xfId="0" applyNumberFormat="1" applyFont="1" applyFill="1" applyBorder="1" applyAlignment="1">
      <alignment horizontal="center" vertical="top"/>
    </xf>
    <xf numFmtId="0" fontId="19" fillId="2" borderId="31" xfId="0" applyFont="1" applyFill="1" applyBorder="1" applyAlignment="1">
      <alignment horizontal="left" vertical="top" wrapText="1"/>
    </xf>
    <xf numFmtId="0" fontId="22" fillId="0" borderId="31" xfId="0" applyFont="1" applyBorder="1" applyAlignment="1">
      <alignment horizontal="left" vertical="center" wrapText="1"/>
    </xf>
    <xf numFmtId="172" fontId="3" fillId="3" borderId="29" xfId="0" applyNumberFormat="1" applyFont="1" applyFill="1" applyBorder="1" applyAlignment="1">
      <alignment horizontal="center" vertical="center"/>
    </xf>
    <xf numFmtId="172" fontId="2" fillId="3" borderId="29" xfId="0" applyNumberFormat="1" applyFont="1" applyFill="1" applyBorder="1" applyAlignment="1">
      <alignment horizontal="center" vertical="center"/>
    </xf>
    <xf numFmtId="0" fontId="3" fillId="3" borderId="29" xfId="0" applyFont="1" applyFill="1" applyBorder="1" applyAlignment="1">
      <alignment horizontal="center" vertical="top"/>
    </xf>
    <xf numFmtId="164" fontId="3" fillId="3" borderId="29" xfId="0" applyNumberFormat="1" applyFont="1" applyFill="1" applyBorder="1" applyAlignment="1">
      <alignment horizontal="center" vertical="top"/>
    </xf>
    <xf numFmtId="172" fontId="2" fillId="3" borderId="29" xfId="0" applyNumberFormat="1" applyFont="1" applyFill="1" applyBorder="1" applyAlignment="1">
      <alignment horizontal="center" vertical="top"/>
    </xf>
    <xf numFmtId="172" fontId="21" fillId="3" borderId="29" xfId="0" applyNumberFormat="1" applyFont="1" applyFill="1" applyBorder="1" applyAlignment="1">
      <alignment horizontal="center" vertical="top"/>
    </xf>
    <xf numFmtId="172" fontId="3" fillId="3" borderId="29" xfId="0" applyNumberFormat="1" applyFont="1" applyFill="1" applyBorder="1" applyAlignment="1">
      <alignment horizontal="center" vertical="top"/>
    </xf>
    <xf numFmtId="2" fontId="2" fillId="2" borderId="29" xfId="0" applyNumberFormat="1" applyFont="1" applyFill="1" applyBorder="1" applyAlignment="1">
      <alignment horizontal="center" vertical="top"/>
    </xf>
    <xf numFmtId="49" fontId="2" fillId="2" borderId="34" xfId="0" applyNumberFormat="1" applyFont="1" applyFill="1" applyBorder="1" applyAlignment="1">
      <alignment horizontal="center" vertical="top"/>
    </xf>
    <xf numFmtId="0" fontId="22" fillId="0" borderId="29" xfId="0" applyFont="1" applyBorder="1" applyAlignment="1">
      <alignment horizontal="left" vertical="top" wrapText="1"/>
    </xf>
    <xf numFmtId="0" fontId="0" fillId="0" borderId="29" xfId="0" applyBorder="1"/>
    <xf numFmtId="0" fontId="26" fillId="0" borderId="0" xfId="0" applyFont="1" applyBorder="1" applyAlignment="1">
      <alignment vertical="top"/>
    </xf>
    <xf numFmtId="0" fontId="26" fillId="0" borderId="0" xfId="0" applyFont="1" applyBorder="1" applyAlignment="1">
      <alignment horizontal="left" vertical="top"/>
    </xf>
    <xf numFmtId="0" fontId="0" fillId="0" borderId="31" xfId="0" applyFill="1" applyBorder="1"/>
    <xf numFmtId="0" fontId="0" fillId="0" borderId="32" xfId="0" applyFill="1" applyBorder="1"/>
    <xf numFmtId="0" fontId="11" fillId="0" borderId="35" xfId="0" applyFont="1" applyBorder="1" applyAlignment="1">
      <alignment vertical="center" textRotation="90" wrapText="1"/>
    </xf>
    <xf numFmtId="0" fontId="11" fillId="0" borderId="35" xfId="0" applyFont="1" applyFill="1" applyBorder="1" applyAlignment="1">
      <alignment horizontal="center" vertical="center" textRotation="90" wrapText="1"/>
    </xf>
    <xf numFmtId="0" fontId="11" fillId="0" borderId="35" xfId="0" applyFont="1" applyBorder="1" applyAlignment="1">
      <alignment horizontal="center" vertical="center" textRotation="90" wrapText="1"/>
    </xf>
    <xf numFmtId="0" fontId="11" fillId="0" borderId="35" xfId="0" applyFont="1" applyBorder="1" applyAlignment="1">
      <alignment horizontal="center" vertical="center" textRotation="90"/>
    </xf>
    <xf numFmtId="0" fontId="11" fillId="0" borderId="36" xfId="0" applyFont="1" applyBorder="1" applyAlignment="1">
      <alignment horizontal="center" vertical="center" textRotation="90"/>
    </xf>
    <xf numFmtId="49" fontId="3" fillId="5" borderId="30" xfId="0" applyNumberFormat="1" applyFont="1" applyFill="1" applyBorder="1" applyAlignment="1">
      <alignment horizontal="center" vertical="top"/>
    </xf>
    <xf numFmtId="49" fontId="3" fillId="5" borderId="11" xfId="0" applyNumberFormat="1" applyFont="1" applyFill="1" applyBorder="1" applyAlignment="1">
      <alignment horizontal="center" vertical="top"/>
    </xf>
    <xf numFmtId="49" fontId="3" fillId="6" borderId="37" xfId="0" applyNumberFormat="1" applyFont="1" applyFill="1" applyBorder="1" applyAlignment="1">
      <alignment horizontal="center" vertical="top" wrapText="1"/>
    </xf>
    <xf numFmtId="49" fontId="3" fillId="6" borderId="37" xfId="0" applyNumberFormat="1" applyFont="1" applyFill="1" applyBorder="1" applyAlignment="1">
      <alignment horizontal="center" vertical="top"/>
    </xf>
    <xf numFmtId="49" fontId="3" fillId="6" borderId="38" xfId="0" applyNumberFormat="1" applyFont="1" applyFill="1" applyBorder="1" applyAlignment="1">
      <alignment horizontal="center" vertical="top"/>
    </xf>
    <xf numFmtId="0" fontId="2" fillId="2" borderId="39" xfId="0" applyFont="1" applyFill="1" applyBorder="1" applyAlignment="1">
      <alignment horizontal="center" vertical="top"/>
    </xf>
    <xf numFmtId="2" fontId="2" fillId="2" borderId="39" xfId="0" applyNumberFormat="1" applyFont="1" applyFill="1" applyBorder="1" applyAlignment="1">
      <alignment horizontal="center" vertical="top"/>
    </xf>
    <xf numFmtId="172" fontId="2" fillId="2" borderId="39" xfId="0" applyNumberFormat="1" applyFont="1" applyFill="1" applyBorder="1" applyAlignment="1">
      <alignment horizontal="center" vertical="top"/>
    </xf>
    <xf numFmtId="9" fontId="2" fillId="2" borderId="39" xfId="0" applyNumberFormat="1" applyFont="1" applyFill="1" applyBorder="1" applyAlignment="1">
      <alignment horizontal="center" vertical="top"/>
    </xf>
    <xf numFmtId="49" fontId="2" fillId="2" borderId="39" xfId="0" applyNumberFormat="1" applyFont="1" applyFill="1" applyBorder="1" applyAlignment="1">
      <alignment horizontal="center" vertical="top"/>
    </xf>
    <xf numFmtId="49" fontId="3" fillId="2" borderId="40" xfId="0" applyNumberFormat="1" applyFont="1" applyFill="1" applyBorder="1" applyAlignment="1">
      <alignment horizontal="center" vertical="top"/>
    </xf>
    <xf numFmtId="49" fontId="3" fillId="6" borderId="41" xfId="0" applyNumberFormat="1" applyFont="1" applyFill="1" applyBorder="1" applyAlignment="1">
      <alignment horizontal="center" vertical="top"/>
    </xf>
    <xf numFmtId="49" fontId="3" fillId="6" borderId="42"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5" borderId="43" xfId="0" applyNumberFormat="1" applyFont="1" applyFill="1" applyBorder="1" applyAlignment="1">
      <alignment horizontal="center" vertical="top"/>
    </xf>
    <xf numFmtId="172" fontId="2" fillId="2" borderId="30" xfId="0" applyNumberFormat="1" applyFont="1" applyFill="1" applyBorder="1" applyAlignment="1">
      <alignment horizontal="center" vertical="top" wrapText="1"/>
    </xf>
    <xf numFmtId="172" fontId="2" fillId="2" borderId="44" xfId="0" applyNumberFormat="1" applyFont="1" applyFill="1" applyBorder="1" applyAlignment="1">
      <alignment horizontal="center" vertical="top" wrapText="1"/>
    </xf>
    <xf numFmtId="0" fontId="2" fillId="2" borderId="45" xfId="0" applyFont="1" applyFill="1" applyBorder="1" applyAlignment="1">
      <alignment horizontal="center" vertical="top"/>
    </xf>
    <xf numFmtId="0" fontId="2" fillId="2" borderId="46" xfId="0" applyFont="1" applyFill="1" applyBorder="1" applyAlignment="1">
      <alignment horizontal="center" vertical="top"/>
    </xf>
    <xf numFmtId="0" fontId="2" fillId="0" borderId="47" xfId="0" applyFont="1" applyFill="1" applyBorder="1" applyAlignment="1">
      <alignment horizontal="center" vertical="top"/>
    </xf>
    <xf numFmtId="0" fontId="2" fillId="0" borderId="48" xfId="0" applyFont="1" applyFill="1" applyBorder="1" applyAlignment="1">
      <alignment horizontal="center" vertical="top"/>
    </xf>
    <xf numFmtId="0" fontId="2" fillId="2" borderId="44" xfId="0" applyFont="1" applyFill="1" applyBorder="1" applyAlignment="1">
      <alignment horizontal="center" vertical="top"/>
    </xf>
    <xf numFmtId="0" fontId="2" fillId="2" borderId="47" xfId="0" applyFont="1" applyFill="1" applyBorder="1" applyAlignment="1">
      <alignment horizontal="center" vertical="top"/>
    </xf>
    <xf numFmtId="0" fontId="2" fillId="2" borderId="48" xfId="0" applyFont="1" applyFill="1" applyBorder="1" applyAlignment="1">
      <alignment horizontal="center" vertical="top"/>
    </xf>
    <xf numFmtId="49" fontId="3" fillId="6" borderId="49" xfId="0" applyNumberFormat="1" applyFont="1" applyFill="1" applyBorder="1" applyAlignment="1">
      <alignment horizontal="center" vertical="top"/>
    </xf>
    <xf numFmtId="49" fontId="3" fillId="5" borderId="45" xfId="0" applyNumberFormat="1" applyFont="1" applyFill="1" applyBorder="1" applyAlignment="1">
      <alignment horizontal="center" vertical="top"/>
    </xf>
    <xf numFmtId="49" fontId="3" fillId="2" borderId="50" xfId="0" applyNumberFormat="1" applyFont="1" applyFill="1" applyBorder="1" applyAlignment="1">
      <alignment horizontal="center" vertical="top"/>
    </xf>
    <xf numFmtId="49" fontId="3" fillId="2" borderId="32" xfId="0" applyNumberFormat="1" applyFont="1" applyFill="1" applyBorder="1" applyAlignment="1">
      <alignment horizontal="right" vertical="top"/>
    </xf>
    <xf numFmtId="49" fontId="3" fillId="2" borderId="51" xfId="0" applyNumberFormat="1" applyFont="1" applyFill="1" applyBorder="1" applyAlignment="1">
      <alignment horizontal="right" vertical="top"/>
    </xf>
    <xf numFmtId="0" fontId="2" fillId="2" borderId="52" xfId="0" applyFont="1" applyFill="1" applyBorder="1" applyAlignment="1">
      <alignment horizontal="center" vertical="top"/>
    </xf>
    <xf numFmtId="172" fontId="3" fillId="3" borderId="53" xfId="0" applyNumberFormat="1" applyFont="1" applyFill="1" applyBorder="1" applyAlignment="1">
      <alignment horizontal="center" vertical="center"/>
    </xf>
    <xf numFmtId="172" fontId="3" fillId="3" borderId="54" xfId="0" applyNumberFormat="1" applyFont="1" applyFill="1" applyBorder="1" applyAlignment="1">
      <alignment horizontal="center" vertical="center"/>
    </xf>
    <xf numFmtId="0" fontId="2" fillId="2" borderId="34" xfId="0" applyFont="1" applyFill="1" applyBorder="1" applyAlignment="1">
      <alignment horizontal="center" vertical="top"/>
    </xf>
    <xf numFmtId="0" fontId="2" fillId="2" borderId="54" xfId="0" applyFont="1" applyFill="1" applyBorder="1" applyAlignment="1">
      <alignment horizontal="center" vertical="top"/>
    </xf>
    <xf numFmtId="49" fontId="3" fillId="2" borderId="55" xfId="0" applyNumberFormat="1" applyFont="1" applyFill="1" applyBorder="1" applyAlignment="1">
      <alignment horizontal="right" vertical="top"/>
    </xf>
    <xf numFmtId="172" fontId="17" fillId="3" borderId="54" xfId="0" applyNumberFormat="1" applyFont="1" applyFill="1" applyBorder="1" applyAlignment="1">
      <alignment horizontal="center" vertical="center"/>
    </xf>
    <xf numFmtId="0" fontId="18" fillId="2" borderId="5" xfId="0" applyFont="1" applyFill="1" applyBorder="1" applyAlignment="1">
      <alignment horizontal="center" vertical="top"/>
    </xf>
    <xf numFmtId="0" fontId="2" fillId="2" borderId="5" xfId="0" applyFont="1" applyFill="1" applyBorder="1" applyAlignment="1">
      <alignment horizontal="center" vertical="top"/>
    </xf>
    <xf numFmtId="49" fontId="3" fillId="6" borderId="56" xfId="0" applyNumberFormat="1" applyFont="1" applyFill="1" applyBorder="1" applyAlignment="1">
      <alignment horizontal="center" vertical="top"/>
    </xf>
    <xf numFmtId="0" fontId="2" fillId="2" borderId="57" xfId="0" applyFont="1" applyFill="1" applyBorder="1" applyAlignment="1">
      <alignment horizontal="center" vertical="top"/>
    </xf>
    <xf numFmtId="49" fontId="2" fillId="2" borderId="58" xfId="0" applyNumberFormat="1" applyFont="1" applyFill="1" applyBorder="1" applyAlignment="1">
      <alignment horizontal="center" vertical="top"/>
    </xf>
    <xf numFmtId="49" fontId="2" fillId="2" borderId="30" xfId="0" applyNumberFormat="1" applyFont="1" applyFill="1" applyBorder="1" applyAlignment="1">
      <alignment horizontal="center" vertical="top"/>
    </xf>
    <xf numFmtId="49" fontId="2" fillId="2" borderId="44" xfId="0" applyNumberFormat="1" applyFont="1" applyFill="1" applyBorder="1" applyAlignment="1">
      <alignment horizontal="center" vertical="top"/>
    </xf>
    <xf numFmtId="49" fontId="2" fillId="2" borderId="54"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49" fontId="2" fillId="2" borderId="48" xfId="0" applyNumberFormat="1" applyFont="1" applyFill="1" applyBorder="1" applyAlignment="1">
      <alignment horizontal="center" vertical="top"/>
    </xf>
    <xf numFmtId="49" fontId="3" fillId="6" borderId="59" xfId="0" applyNumberFormat="1" applyFont="1" applyFill="1" applyBorder="1" applyAlignment="1">
      <alignment horizontal="center" vertical="top"/>
    </xf>
    <xf numFmtId="49" fontId="3" fillId="5" borderId="47" xfId="0" applyNumberFormat="1" applyFont="1" applyFill="1" applyBorder="1" applyAlignment="1">
      <alignment horizontal="center" vertical="top"/>
    </xf>
    <xf numFmtId="9" fontId="2" fillId="2" borderId="47" xfId="0" applyNumberFormat="1" applyFont="1" applyFill="1" applyBorder="1" applyAlignment="1">
      <alignment horizontal="center" vertical="top"/>
    </xf>
    <xf numFmtId="9" fontId="2" fillId="2" borderId="48" xfId="0" applyNumberFormat="1" applyFont="1" applyFill="1" applyBorder="1" applyAlignment="1">
      <alignment horizontal="center" vertical="top"/>
    </xf>
    <xf numFmtId="49" fontId="3" fillId="5" borderId="60" xfId="0" applyNumberFormat="1" applyFont="1" applyFill="1" applyBorder="1" applyAlignment="1">
      <alignment horizontal="center" vertical="top"/>
    </xf>
    <xf numFmtId="0" fontId="3" fillId="2" borderId="11" xfId="0" applyFont="1" applyFill="1" applyBorder="1" applyAlignment="1">
      <alignment horizontal="left" vertical="top" wrapText="1"/>
    </xf>
    <xf numFmtId="0" fontId="3" fillId="2" borderId="61" xfId="0" applyFont="1" applyFill="1" applyBorder="1" applyAlignment="1">
      <alignment horizontal="left" vertical="top" wrapText="1"/>
    </xf>
    <xf numFmtId="0" fontId="3" fillId="2" borderId="62" xfId="0" applyFont="1" applyFill="1" applyBorder="1" applyAlignment="1">
      <alignment horizontal="left" vertical="top" wrapText="1"/>
    </xf>
    <xf numFmtId="49" fontId="3" fillId="2" borderId="40" xfId="0" applyNumberFormat="1" applyFont="1" applyFill="1" applyBorder="1" applyAlignment="1">
      <alignment vertical="top"/>
    </xf>
    <xf numFmtId="49" fontId="3" fillId="2" borderId="63" xfId="0" applyNumberFormat="1" applyFont="1" applyFill="1" applyBorder="1" applyAlignment="1">
      <alignment horizontal="center" vertical="top"/>
    </xf>
    <xf numFmtId="0" fontId="2" fillId="2" borderId="64" xfId="0" applyFont="1" applyFill="1" applyBorder="1" applyAlignment="1">
      <alignment vertical="top" wrapText="1"/>
    </xf>
    <xf numFmtId="49" fontId="2" fillId="2" borderId="64" xfId="0" applyNumberFormat="1" applyFont="1" applyFill="1" applyBorder="1" applyAlignment="1">
      <alignment vertical="top"/>
    </xf>
    <xf numFmtId="49" fontId="2" fillId="2" borderId="4" xfId="0" applyNumberFormat="1" applyFont="1" applyFill="1" applyBorder="1" applyAlignment="1">
      <alignment vertical="top"/>
    </xf>
    <xf numFmtId="49" fontId="3" fillId="6" borderId="41" xfId="0" applyNumberFormat="1" applyFont="1" applyFill="1" applyBorder="1" applyAlignment="1">
      <alignment vertical="top"/>
    </xf>
    <xf numFmtId="49" fontId="25" fillId="6" borderId="41" xfId="0" applyNumberFormat="1" applyFont="1" applyFill="1" applyBorder="1" applyAlignment="1">
      <alignment vertical="top"/>
    </xf>
    <xf numFmtId="49" fontId="3" fillId="6" borderId="42" xfId="0" applyNumberFormat="1" applyFont="1" applyFill="1" applyBorder="1" applyAlignment="1">
      <alignment vertical="top"/>
    </xf>
    <xf numFmtId="49" fontId="3" fillId="5" borderId="31" xfId="0" applyNumberFormat="1" applyFont="1" applyFill="1" applyBorder="1" applyAlignment="1">
      <alignment vertical="top"/>
    </xf>
    <xf numFmtId="49" fontId="25" fillId="5" borderId="31" xfId="0" applyNumberFormat="1" applyFont="1" applyFill="1" applyBorder="1" applyAlignment="1">
      <alignment vertical="top"/>
    </xf>
    <xf numFmtId="49" fontId="3" fillId="5" borderId="43" xfId="0" applyNumberFormat="1" applyFont="1" applyFill="1" applyBorder="1" applyAlignment="1">
      <alignment vertical="top"/>
    </xf>
    <xf numFmtId="49" fontId="3" fillId="5" borderId="45" xfId="0" applyNumberFormat="1" applyFont="1" applyFill="1" applyBorder="1" applyAlignment="1">
      <alignment vertical="top"/>
    </xf>
    <xf numFmtId="0" fontId="4" fillId="0" borderId="0" xfId="0" applyFont="1" applyFill="1" applyBorder="1" applyAlignment="1">
      <alignment horizontal="left" vertical="top"/>
    </xf>
    <xf numFmtId="49" fontId="3" fillId="2" borderId="30" xfId="0" applyNumberFormat="1" applyFont="1" applyFill="1" applyBorder="1" applyAlignment="1">
      <alignment horizontal="left" vertical="top"/>
    </xf>
    <xf numFmtId="49" fontId="3" fillId="2" borderId="44" xfId="0" applyNumberFormat="1" applyFont="1" applyFill="1" applyBorder="1" applyAlignment="1">
      <alignment horizontal="left" vertical="top"/>
    </xf>
    <xf numFmtId="49" fontId="2" fillId="2" borderId="4"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0" fontId="2" fillId="2" borderId="64"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4" xfId="0" applyFont="1" applyFill="1" applyBorder="1" applyAlignment="1">
      <alignment horizontal="left" vertical="top" wrapText="1"/>
    </xf>
    <xf numFmtId="49" fontId="3" fillId="2" borderId="31" xfId="0" applyNumberFormat="1" applyFont="1" applyFill="1" applyBorder="1" applyAlignment="1">
      <alignment horizontal="center" vertical="top"/>
    </xf>
    <xf numFmtId="0" fontId="3" fillId="2" borderId="4" xfId="0" applyFont="1" applyFill="1" applyBorder="1" applyAlignment="1">
      <alignment horizontal="left" vertical="top" wrapText="1"/>
    </xf>
    <xf numFmtId="49" fontId="2" fillId="2" borderId="4" xfId="0" applyNumberFormat="1" applyFont="1" applyFill="1" applyBorder="1" applyAlignment="1">
      <alignment horizontal="center" textRotation="90"/>
    </xf>
    <xf numFmtId="49" fontId="2" fillId="2" borderId="4" xfId="0" applyNumberFormat="1" applyFont="1" applyFill="1" applyBorder="1" applyAlignment="1">
      <alignment horizontal="center" vertical="top"/>
    </xf>
    <xf numFmtId="0" fontId="3" fillId="3" borderId="65" xfId="0" applyFont="1" applyFill="1" applyBorder="1" applyAlignment="1">
      <alignment horizontal="right" vertical="top"/>
    </xf>
    <xf numFmtId="0" fontId="2" fillId="2" borderId="2" xfId="0" applyFont="1" applyFill="1" applyBorder="1" applyAlignment="1">
      <alignment horizontal="center" vertical="top"/>
    </xf>
    <xf numFmtId="49" fontId="3" fillId="2" borderId="51" xfId="0" applyNumberFormat="1" applyFont="1" applyFill="1" applyBorder="1" applyAlignment="1">
      <alignment horizontal="left" vertical="top"/>
    </xf>
    <xf numFmtId="49" fontId="3" fillId="6" borderId="49" xfId="0" applyNumberFormat="1" applyFont="1" applyFill="1" applyBorder="1" applyAlignment="1">
      <alignment vertical="top"/>
    </xf>
    <xf numFmtId="49" fontId="3" fillId="4" borderId="66" xfId="0" applyNumberFormat="1" applyFont="1" applyFill="1" applyBorder="1" applyAlignment="1">
      <alignment horizontal="center" vertical="top"/>
    </xf>
    <xf numFmtId="172" fontId="17" fillId="5" borderId="61" xfId="0" applyNumberFormat="1" applyFont="1" applyFill="1" applyBorder="1" applyAlignment="1">
      <alignment horizontal="center" vertical="center"/>
    </xf>
    <xf numFmtId="172" fontId="2" fillId="2" borderId="67" xfId="0" applyNumberFormat="1" applyFont="1" applyFill="1" applyBorder="1" applyAlignment="1">
      <alignment horizontal="center" vertical="top"/>
    </xf>
    <xf numFmtId="0" fontId="2" fillId="2" borderId="68" xfId="0" applyFont="1" applyFill="1" applyBorder="1" applyAlignment="1">
      <alignment horizontal="center" vertical="top"/>
    </xf>
    <xf numFmtId="0" fontId="2" fillId="2" borderId="69" xfId="0" applyFont="1" applyFill="1" applyBorder="1" applyAlignment="1">
      <alignment horizontal="center" vertical="top"/>
    </xf>
    <xf numFmtId="49" fontId="3" fillId="5" borderId="70" xfId="0" applyNumberFormat="1" applyFont="1" applyFill="1" applyBorder="1" applyAlignment="1">
      <alignment vertical="top"/>
    </xf>
    <xf numFmtId="49" fontId="3" fillId="2" borderId="63" xfId="0" applyNumberFormat="1" applyFont="1" applyFill="1" applyBorder="1" applyAlignment="1">
      <alignment vertical="top"/>
    </xf>
    <xf numFmtId="0" fontId="2" fillId="2" borderId="69" xfId="0" applyFont="1" applyFill="1" applyBorder="1" applyAlignment="1">
      <alignment horizontal="center" vertical="distributed"/>
    </xf>
    <xf numFmtId="0" fontId="3" fillId="3" borderId="71" xfId="0" applyFont="1" applyFill="1" applyBorder="1" applyAlignment="1">
      <alignment horizontal="center" vertical="top"/>
    </xf>
    <xf numFmtId="0" fontId="2" fillId="2" borderId="2" xfId="0" applyFont="1" applyFill="1" applyBorder="1" applyAlignment="1">
      <alignment vertical="top" wrapText="1"/>
    </xf>
    <xf numFmtId="172" fontId="3" fillId="4" borderId="72" xfId="0" applyNumberFormat="1" applyFont="1" applyFill="1" applyBorder="1" applyAlignment="1">
      <alignment horizontal="center" vertical="top"/>
    </xf>
    <xf numFmtId="172" fontId="2" fillId="3" borderId="67" xfId="0" applyNumberFormat="1" applyFont="1" applyFill="1" applyBorder="1" applyAlignment="1">
      <alignment horizontal="center" vertical="distributed"/>
    </xf>
    <xf numFmtId="0" fontId="2" fillId="0" borderId="54" xfId="0" applyFont="1" applyFill="1" applyBorder="1" applyAlignment="1">
      <alignment horizontal="center" vertical="top"/>
    </xf>
    <xf numFmtId="172" fontId="2" fillId="2" borderId="58" xfId="0" applyNumberFormat="1" applyFont="1" applyFill="1" applyBorder="1" applyAlignment="1">
      <alignment horizontal="center" vertical="top" wrapText="1"/>
    </xf>
    <xf numFmtId="49" fontId="3" fillId="2" borderId="58" xfId="0" applyNumberFormat="1" applyFont="1" applyFill="1" applyBorder="1" applyAlignment="1">
      <alignment horizontal="left" vertical="top"/>
    </xf>
    <xf numFmtId="9" fontId="2" fillId="2" borderId="34" xfId="0" applyNumberFormat="1" applyFont="1" applyFill="1" applyBorder="1" applyAlignment="1">
      <alignment horizontal="center" vertical="top"/>
    </xf>
    <xf numFmtId="9" fontId="2" fillId="2" borderId="54" xfId="0" applyNumberFormat="1" applyFont="1" applyFill="1" applyBorder="1" applyAlignment="1">
      <alignment horizontal="center" vertical="top"/>
    </xf>
    <xf numFmtId="49" fontId="18" fillId="2" borderId="24" xfId="0" applyNumberFormat="1" applyFont="1" applyFill="1" applyBorder="1" applyAlignment="1">
      <alignment horizontal="left" vertical="top" wrapText="1"/>
    </xf>
    <xf numFmtId="0" fontId="19" fillId="2" borderId="4" xfId="0" applyFont="1" applyFill="1" applyBorder="1" applyAlignment="1">
      <alignment vertical="top" wrapText="1"/>
    </xf>
    <xf numFmtId="0" fontId="19" fillId="2" borderId="24" xfId="0" applyFont="1" applyFill="1" applyBorder="1" applyAlignment="1">
      <alignment vertical="top" wrapText="1"/>
    </xf>
    <xf numFmtId="0" fontId="19" fillId="2" borderId="4" xfId="0" applyFont="1" applyFill="1" applyBorder="1" applyAlignment="1">
      <alignment horizontal="left" vertical="top" wrapText="1"/>
    </xf>
    <xf numFmtId="0" fontId="2" fillId="2" borderId="73" xfId="0" applyFont="1" applyFill="1" applyBorder="1" applyAlignment="1">
      <alignment horizontal="left" vertical="top" wrapText="1"/>
    </xf>
    <xf numFmtId="49" fontId="3" fillId="2" borderId="74" xfId="0" applyNumberFormat="1" applyFont="1" applyFill="1" applyBorder="1" applyAlignment="1">
      <alignment vertical="top"/>
    </xf>
    <xf numFmtId="172" fontId="3" fillId="5" borderId="61" xfId="0" applyNumberFormat="1" applyFont="1" applyFill="1" applyBorder="1" applyAlignment="1">
      <alignment horizontal="center" vertical="top"/>
    </xf>
    <xf numFmtId="172" fontId="3" fillId="6" borderId="61" xfId="0" applyNumberFormat="1" applyFont="1" applyFill="1" applyBorder="1" applyAlignment="1">
      <alignment horizontal="center" vertical="top"/>
    </xf>
    <xf numFmtId="49" fontId="3" fillId="6" borderId="56" xfId="0" applyNumberFormat="1" applyFont="1" applyFill="1" applyBorder="1" applyAlignment="1">
      <alignment horizontal="center" vertical="top" wrapText="1"/>
    </xf>
    <xf numFmtId="0" fontId="3" fillId="3" borderId="6" xfId="0" applyFont="1" applyFill="1" applyBorder="1" applyAlignment="1">
      <alignment horizontal="center" vertical="top"/>
    </xf>
    <xf numFmtId="49" fontId="2" fillId="2" borderId="24" xfId="0" applyNumberFormat="1" applyFont="1" applyFill="1" applyBorder="1" applyAlignment="1">
      <alignment vertical="top"/>
    </xf>
    <xf numFmtId="0" fontId="22" fillId="0" borderId="75" xfId="0" applyFont="1" applyBorder="1" applyAlignment="1">
      <alignment horizontal="left" wrapText="1"/>
    </xf>
    <xf numFmtId="0" fontId="22" fillId="0" borderId="76" xfId="0" applyFont="1" applyBorder="1" applyAlignment="1">
      <alignment horizontal="left" wrapText="1"/>
    </xf>
    <xf numFmtId="0" fontId="22" fillId="0" borderId="77" xfId="0" applyFont="1" applyBorder="1" applyAlignment="1">
      <alignment horizontal="left" wrapText="1"/>
    </xf>
    <xf numFmtId="0" fontId="18" fillId="0" borderId="77" xfId="0" applyFont="1" applyBorder="1" applyAlignment="1">
      <alignment wrapText="1"/>
    </xf>
    <xf numFmtId="0" fontId="18" fillId="0" borderId="75" xfId="0" applyFont="1" applyBorder="1" applyAlignment="1">
      <alignment wrapText="1"/>
    </xf>
    <xf numFmtId="0" fontId="22" fillId="0" borderId="78" xfId="0" applyFont="1" applyBorder="1" applyAlignment="1">
      <alignment horizontal="left" wrapText="1"/>
    </xf>
    <xf numFmtId="0" fontId="22" fillId="0" borderId="79" xfId="0" applyFont="1" applyBorder="1" applyAlignment="1">
      <alignment horizontal="left" wrapText="1"/>
    </xf>
    <xf numFmtId="49" fontId="3" fillId="2" borderId="2" xfId="0" applyNumberFormat="1" applyFont="1" applyFill="1" applyBorder="1" applyAlignment="1">
      <alignment horizontal="right" vertical="top"/>
    </xf>
    <xf numFmtId="164" fontId="3" fillId="3" borderId="67" xfId="0" applyNumberFormat="1" applyFont="1" applyFill="1" applyBorder="1" applyAlignment="1">
      <alignment horizontal="center" vertical="distributed"/>
    </xf>
    <xf numFmtId="164" fontId="3" fillId="2" borderId="67" xfId="0" applyNumberFormat="1" applyFont="1" applyFill="1" applyBorder="1" applyAlignment="1">
      <alignment horizontal="center" vertical="distributed"/>
    </xf>
    <xf numFmtId="172" fontId="3" fillId="3" borderId="67" xfId="0" applyNumberFormat="1" applyFont="1" applyFill="1" applyBorder="1" applyAlignment="1">
      <alignment horizontal="center" vertical="distributed"/>
    </xf>
    <xf numFmtId="164" fontId="2" fillId="3" borderId="67" xfId="0" applyNumberFormat="1" applyFont="1" applyFill="1" applyBorder="1" applyAlignment="1">
      <alignment horizontal="center" vertical="distributed"/>
    </xf>
    <xf numFmtId="49" fontId="3" fillId="6" borderId="38" xfId="0" applyNumberFormat="1" applyFont="1" applyFill="1" applyBorder="1" applyAlignment="1">
      <alignment vertical="top"/>
    </xf>
    <xf numFmtId="49" fontId="3" fillId="5" borderId="30" xfId="0" applyNumberFormat="1" applyFont="1" applyFill="1" applyBorder="1" applyAlignment="1">
      <alignment vertical="top"/>
    </xf>
    <xf numFmtId="49" fontId="3" fillId="6" borderId="80" xfId="0" applyNumberFormat="1" applyFont="1" applyFill="1" applyBorder="1" applyAlignment="1">
      <alignment vertical="top"/>
    </xf>
    <xf numFmtId="49" fontId="2" fillId="2" borderId="64" xfId="0" applyNumberFormat="1" applyFont="1" applyFill="1" applyBorder="1" applyAlignment="1">
      <alignment horizontal="center" vertical="top" wrapText="1"/>
    </xf>
    <xf numFmtId="164" fontId="3" fillId="0" borderId="81" xfId="0" applyNumberFormat="1" applyFont="1" applyFill="1" applyBorder="1" applyAlignment="1">
      <alignment horizontal="center" vertical="top"/>
    </xf>
    <xf numFmtId="49" fontId="2" fillId="2" borderId="0" xfId="0" applyNumberFormat="1" applyFont="1" applyFill="1" applyBorder="1" applyAlignment="1">
      <alignment horizontal="center" vertical="top" wrapText="1"/>
    </xf>
    <xf numFmtId="164" fontId="3" fillId="2" borderId="50" xfId="0" applyNumberFormat="1" applyFont="1" applyFill="1" applyBorder="1" applyAlignment="1">
      <alignment horizontal="center" vertical="distributed"/>
    </xf>
    <xf numFmtId="0" fontId="2" fillId="2" borderId="73" xfId="0" applyFont="1" applyFill="1" applyBorder="1" applyAlignment="1">
      <alignment horizontal="center" vertical="top"/>
    </xf>
    <xf numFmtId="164" fontId="3" fillId="2" borderId="50" xfId="0" applyNumberFormat="1" applyFont="1" applyFill="1" applyBorder="1" applyAlignment="1">
      <alignment horizontal="center" vertical="top"/>
    </xf>
    <xf numFmtId="0" fontId="2" fillId="2" borderId="82" xfId="0" applyFont="1" applyFill="1" applyBorder="1" applyAlignment="1">
      <alignment horizontal="center" vertical="top"/>
    </xf>
    <xf numFmtId="0" fontId="18" fillId="2" borderId="2" xfId="0" applyFont="1" applyFill="1" applyBorder="1" applyAlignment="1">
      <alignment horizontal="center" vertical="top"/>
    </xf>
    <xf numFmtId="0" fontId="4" fillId="0" borderId="0" xfId="0" applyNumberFormat="1" applyFont="1" applyBorder="1" applyAlignment="1">
      <alignment vertical="top"/>
    </xf>
    <xf numFmtId="0" fontId="4" fillId="0" borderId="0" xfId="0" applyFont="1" applyBorder="1" applyAlignment="1">
      <alignment horizontal="center" vertical="top"/>
    </xf>
    <xf numFmtId="172" fontId="27" fillId="3" borderId="30" xfId="0" applyNumberFormat="1" applyFont="1" applyFill="1" applyBorder="1" applyAlignment="1">
      <alignment vertical="distributed" wrapText="1"/>
    </xf>
    <xf numFmtId="172" fontId="27" fillId="3" borderId="83" xfId="0" applyNumberFormat="1" applyFont="1" applyFill="1" applyBorder="1" applyAlignment="1">
      <alignment vertical="distributed" wrapText="1"/>
    </xf>
    <xf numFmtId="172" fontId="27" fillId="3" borderId="29" xfId="0" applyNumberFormat="1" applyFont="1" applyFill="1" applyBorder="1" applyAlignment="1">
      <alignment vertical="distributed" wrapText="1"/>
    </xf>
    <xf numFmtId="164" fontId="28" fillId="3" borderId="67" xfId="0" applyNumberFormat="1" applyFont="1" applyFill="1" applyBorder="1" applyAlignment="1">
      <alignment vertical="distributed" wrapText="1"/>
    </xf>
    <xf numFmtId="172" fontId="10" fillId="2" borderId="29" xfId="0" applyNumberFormat="1" applyFont="1" applyFill="1" applyBorder="1" applyAlignment="1">
      <alignment horizontal="center" vertical="distributed"/>
    </xf>
    <xf numFmtId="164" fontId="10" fillId="3" borderId="67" xfId="0" applyNumberFormat="1" applyFont="1" applyFill="1" applyBorder="1" applyAlignment="1">
      <alignment vertical="distributed" wrapText="1"/>
    </xf>
    <xf numFmtId="172" fontId="10" fillId="3" borderId="67" xfId="0" applyNumberFormat="1" applyFont="1" applyFill="1" applyBorder="1" applyAlignment="1">
      <alignment vertical="distributed" wrapText="1"/>
    </xf>
    <xf numFmtId="172" fontId="28" fillId="3" borderId="67" xfId="0" applyNumberFormat="1" applyFont="1" applyFill="1" applyBorder="1" applyAlignment="1">
      <alignment vertical="distributed" wrapText="1"/>
    </xf>
    <xf numFmtId="0" fontId="10" fillId="2" borderId="84" xfId="0" applyFont="1" applyFill="1" applyBorder="1" applyAlignment="1">
      <alignment horizontal="center" vertical="top"/>
    </xf>
    <xf numFmtId="0" fontId="10" fillId="2" borderId="30" xfId="0" applyFont="1" applyFill="1" applyBorder="1" applyAlignment="1">
      <alignment horizontal="center" vertical="top"/>
    </xf>
    <xf numFmtId="0" fontId="10" fillId="2" borderId="34" xfId="0" applyFont="1" applyFill="1" applyBorder="1" applyAlignment="1">
      <alignment horizontal="center" vertical="top"/>
    </xf>
    <xf numFmtId="0" fontId="10" fillId="2" borderId="29" xfId="0" applyFont="1" applyFill="1" applyBorder="1" applyAlignment="1">
      <alignment horizontal="center" vertical="top"/>
    </xf>
    <xf numFmtId="0" fontId="10" fillId="2" borderId="45" xfId="0" applyFont="1" applyFill="1" applyBorder="1" applyAlignment="1">
      <alignment horizontal="center" vertical="top"/>
    </xf>
    <xf numFmtId="0" fontId="10" fillId="2" borderId="46" xfId="0" applyFont="1" applyFill="1" applyBorder="1" applyAlignment="1">
      <alignment horizontal="center" vertical="top"/>
    </xf>
    <xf numFmtId="0" fontId="10" fillId="2" borderId="34" xfId="0" applyFont="1" applyFill="1" applyBorder="1" applyAlignment="1">
      <alignment horizontal="center" vertical="top" wrapText="1"/>
    </xf>
    <xf numFmtId="0" fontId="10" fillId="2" borderId="29" xfId="0" applyFont="1" applyFill="1" applyBorder="1" applyAlignment="1">
      <alignment horizontal="center" vertical="top" wrapText="1"/>
    </xf>
    <xf numFmtId="0" fontId="10" fillId="2" borderId="39" xfId="0" applyFont="1" applyFill="1" applyBorder="1" applyAlignment="1">
      <alignment horizontal="center" vertical="top" wrapText="1"/>
    </xf>
    <xf numFmtId="172" fontId="27" fillId="3" borderId="58" xfId="0" applyNumberFormat="1" applyFont="1" applyFill="1" applyBorder="1" applyAlignment="1">
      <alignment vertical="distributed" wrapText="1"/>
    </xf>
    <xf numFmtId="172" fontId="27" fillId="3" borderId="34" xfId="0" applyNumberFormat="1" applyFont="1" applyFill="1" applyBorder="1" applyAlignment="1">
      <alignment vertical="distributed" wrapText="1"/>
    </xf>
    <xf numFmtId="172" fontId="10" fillId="2" borderId="34" xfId="0" applyNumberFormat="1" applyFont="1" applyFill="1" applyBorder="1" applyAlignment="1">
      <alignment horizontal="center" vertical="distributed"/>
    </xf>
    <xf numFmtId="172" fontId="10" fillId="3" borderId="34" xfId="0" applyNumberFormat="1" applyFont="1" applyFill="1" applyBorder="1" applyAlignment="1">
      <alignment horizontal="center" vertical="top"/>
    </xf>
    <xf numFmtId="172" fontId="10" fillId="3" borderId="29" xfId="0" applyNumberFormat="1" applyFont="1" applyFill="1" applyBorder="1" applyAlignment="1">
      <alignment horizontal="center" vertical="top"/>
    </xf>
    <xf numFmtId="172" fontId="10" fillId="3" borderId="67" xfId="0" applyNumberFormat="1" applyFont="1" applyFill="1" applyBorder="1" applyAlignment="1">
      <alignment horizontal="center" vertical="top"/>
    </xf>
    <xf numFmtId="172" fontId="10" fillId="2" borderId="34" xfId="0" applyNumberFormat="1" applyFont="1" applyFill="1" applyBorder="1" applyAlignment="1">
      <alignment horizontal="center" vertical="center"/>
    </xf>
    <xf numFmtId="172" fontId="10" fillId="2" borderId="29" xfId="0" applyNumberFormat="1" applyFont="1" applyFill="1" applyBorder="1" applyAlignment="1">
      <alignment horizontal="center" vertical="center"/>
    </xf>
    <xf numFmtId="172" fontId="10" fillId="2" borderId="67" xfId="0" applyNumberFormat="1" applyFont="1" applyFill="1" applyBorder="1" applyAlignment="1">
      <alignment horizontal="center" vertical="center"/>
    </xf>
    <xf numFmtId="172" fontId="5" fillId="2" borderId="29" xfId="0" applyNumberFormat="1" applyFont="1" applyFill="1" applyBorder="1" applyAlignment="1">
      <alignment horizontal="center" vertical="center"/>
    </xf>
    <xf numFmtId="172" fontId="5" fillId="2" borderId="67" xfId="0" applyNumberFormat="1" applyFont="1" applyFill="1" applyBorder="1" applyAlignment="1">
      <alignment horizontal="center" vertical="center"/>
    </xf>
    <xf numFmtId="172" fontId="10" fillId="2" borderId="34" xfId="0" applyNumberFormat="1" applyFont="1" applyFill="1" applyBorder="1" applyAlignment="1">
      <alignment horizontal="center" vertical="top"/>
    </xf>
    <xf numFmtId="172" fontId="10" fillId="2" borderId="29" xfId="0" applyNumberFormat="1" applyFont="1" applyFill="1" applyBorder="1" applyAlignment="1">
      <alignment horizontal="center" vertical="top"/>
    </xf>
    <xf numFmtId="172" fontId="5" fillId="2" borderId="34" xfId="0" applyNumberFormat="1" applyFont="1" applyFill="1" applyBorder="1" applyAlignment="1">
      <alignment horizontal="center" vertical="center"/>
    </xf>
    <xf numFmtId="49" fontId="10" fillId="2" borderId="84" xfId="0" applyNumberFormat="1" applyFont="1" applyFill="1" applyBorder="1" applyAlignment="1">
      <alignment horizontal="center" vertical="top"/>
    </xf>
    <xf numFmtId="49" fontId="10" fillId="2" borderId="45" xfId="0" applyNumberFormat="1" applyFont="1" applyFill="1" applyBorder="1" applyAlignment="1">
      <alignment horizontal="center" vertical="top"/>
    </xf>
    <xf numFmtId="49" fontId="10" fillId="2" borderId="46" xfId="0" applyNumberFormat="1" applyFont="1" applyFill="1" applyBorder="1" applyAlignment="1">
      <alignment horizontal="center" vertical="top"/>
    </xf>
    <xf numFmtId="172" fontId="10" fillId="2" borderId="84" xfId="0" applyNumberFormat="1" applyFont="1" applyFill="1" applyBorder="1" applyAlignment="1">
      <alignment horizontal="center" vertical="distributed"/>
    </xf>
    <xf numFmtId="172" fontId="5" fillId="2" borderId="45" xfId="0" applyNumberFormat="1" applyFont="1" applyFill="1" applyBorder="1" applyAlignment="1">
      <alignment horizontal="center" vertical="distributed"/>
    </xf>
    <xf numFmtId="172" fontId="10" fillId="3" borderId="45" xfId="0" applyNumberFormat="1" applyFont="1" applyFill="1" applyBorder="1" applyAlignment="1">
      <alignment horizontal="center" vertical="distributed"/>
    </xf>
    <xf numFmtId="172" fontId="10" fillId="3" borderId="50" xfId="0" applyNumberFormat="1" applyFont="1" applyFill="1" applyBorder="1" applyAlignment="1">
      <alignment horizontal="center" vertical="distributed"/>
    </xf>
    <xf numFmtId="172" fontId="10" fillId="2" borderId="45" xfId="0" applyNumberFormat="1" applyFont="1" applyFill="1" applyBorder="1" applyAlignment="1">
      <alignment horizontal="center" vertical="distributed"/>
    </xf>
    <xf numFmtId="172" fontId="5" fillId="2" borderId="29" xfId="0" applyNumberFormat="1" applyFont="1" applyFill="1" applyBorder="1" applyAlignment="1">
      <alignment horizontal="center" vertical="distributed"/>
    </xf>
    <xf numFmtId="172" fontId="10" fillId="3" borderId="29" xfId="0" applyNumberFormat="1" applyFont="1" applyFill="1" applyBorder="1" applyAlignment="1">
      <alignment horizontal="center" vertical="distributed"/>
    </xf>
    <xf numFmtId="172" fontId="10" fillId="3" borderId="54" xfId="0" applyNumberFormat="1" applyFont="1" applyFill="1" applyBorder="1" applyAlignment="1">
      <alignment horizontal="center" vertical="top"/>
    </xf>
    <xf numFmtId="172" fontId="10" fillId="2" borderId="84" xfId="0" applyNumberFormat="1" applyFont="1" applyFill="1" applyBorder="1" applyAlignment="1">
      <alignment horizontal="center" vertical="top"/>
    </xf>
    <xf numFmtId="172" fontId="5" fillId="2" borderId="45" xfId="0" applyNumberFormat="1" applyFont="1" applyFill="1" applyBorder="1" applyAlignment="1">
      <alignment horizontal="center" vertical="top"/>
    </xf>
    <xf numFmtId="172" fontId="10" fillId="3" borderId="84" xfId="0" applyNumberFormat="1" applyFont="1" applyFill="1" applyBorder="1" applyAlignment="1">
      <alignment horizontal="center" vertical="top"/>
    </xf>
    <xf numFmtId="172" fontId="10" fillId="3" borderId="45" xfId="0" applyNumberFormat="1" applyFont="1" applyFill="1" applyBorder="1" applyAlignment="1">
      <alignment horizontal="center" vertical="top"/>
    </xf>
    <xf numFmtId="172" fontId="10" fillId="3" borderId="50" xfId="0" applyNumberFormat="1" applyFont="1" applyFill="1" applyBorder="1" applyAlignment="1">
      <alignment horizontal="center" vertical="top"/>
    </xf>
    <xf numFmtId="172" fontId="10" fillId="2" borderId="58" xfId="0" applyNumberFormat="1" applyFont="1" applyFill="1" applyBorder="1" applyAlignment="1">
      <alignment horizontal="center" vertical="top"/>
    </xf>
    <xf numFmtId="172" fontId="5" fillId="2" borderId="30" xfId="0" applyNumberFormat="1" applyFont="1" applyFill="1" applyBorder="1" applyAlignment="1">
      <alignment horizontal="center" vertical="top"/>
    </xf>
    <xf numFmtId="172" fontId="10" fillId="3" borderId="58" xfId="0" applyNumberFormat="1" applyFont="1" applyFill="1" applyBorder="1" applyAlignment="1">
      <alignment horizontal="center" vertical="top"/>
    </xf>
    <xf numFmtId="172" fontId="10" fillId="3" borderId="30" xfId="0" applyNumberFormat="1" applyFont="1" applyFill="1" applyBorder="1" applyAlignment="1">
      <alignment horizontal="center" vertical="top"/>
    </xf>
    <xf numFmtId="172" fontId="10" fillId="3" borderId="51" xfId="0" applyNumberFormat="1" applyFont="1" applyFill="1" applyBorder="1" applyAlignment="1">
      <alignment horizontal="center" vertical="top"/>
    </xf>
    <xf numFmtId="172" fontId="10" fillId="2" borderId="58" xfId="0" applyNumberFormat="1" applyFont="1" applyFill="1" applyBorder="1" applyAlignment="1">
      <alignment horizontal="center" vertical="center"/>
    </xf>
    <xf numFmtId="172" fontId="10" fillId="2" borderId="30" xfId="0" applyNumberFormat="1" applyFont="1" applyFill="1" applyBorder="1" applyAlignment="1">
      <alignment horizontal="center" vertical="center"/>
    </xf>
    <xf numFmtId="172" fontId="10" fillId="0" borderId="85" xfId="0" applyNumberFormat="1" applyFont="1" applyFill="1" applyBorder="1" applyAlignment="1">
      <alignment horizontal="center" vertical="center"/>
    </xf>
    <xf numFmtId="172" fontId="5" fillId="0" borderId="85" xfId="0" applyNumberFormat="1" applyFont="1" applyFill="1" applyBorder="1" applyAlignment="1">
      <alignment horizontal="center" vertical="top"/>
    </xf>
    <xf numFmtId="172" fontId="5" fillId="0" borderId="70" xfId="0" applyNumberFormat="1" applyFont="1" applyFill="1" applyBorder="1" applyAlignment="1">
      <alignment horizontal="center" vertical="top"/>
    </xf>
    <xf numFmtId="172" fontId="10" fillId="2" borderId="58" xfId="0" applyNumberFormat="1" applyFont="1" applyFill="1" applyBorder="1" applyAlignment="1">
      <alignment horizontal="center" vertical="top" wrapText="1"/>
    </xf>
    <xf numFmtId="172" fontId="10" fillId="2" borderId="30" xfId="0" applyNumberFormat="1" applyFont="1" applyFill="1" applyBorder="1" applyAlignment="1">
      <alignment horizontal="center" vertical="top" wrapText="1"/>
    </xf>
    <xf numFmtId="172" fontId="10" fillId="3" borderId="58" xfId="0" applyNumberFormat="1" applyFont="1" applyFill="1" applyBorder="1" applyAlignment="1">
      <alignment horizontal="center" vertical="top" wrapText="1"/>
    </xf>
    <xf numFmtId="172" fontId="10" fillId="3" borderId="30" xfId="0" applyNumberFormat="1" applyFont="1" applyFill="1" applyBorder="1" applyAlignment="1">
      <alignment horizontal="center" vertical="top" wrapText="1"/>
    </xf>
    <xf numFmtId="172" fontId="10" fillId="3" borderId="51" xfId="0" applyNumberFormat="1" applyFont="1" applyFill="1" applyBorder="1" applyAlignment="1">
      <alignment horizontal="center" vertical="top" wrapText="1"/>
    </xf>
    <xf numFmtId="172" fontId="10" fillId="3" borderId="85" xfId="0" applyNumberFormat="1" applyFont="1" applyFill="1" applyBorder="1" applyAlignment="1">
      <alignment horizontal="center" vertical="top"/>
    </xf>
    <xf numFmtId="164" fontId="10" fillId="2" borderId="30" xfId="0" applyNumberFormat="1" applyFont="1" applyFill="1" applyBorder="1" applyAlignment="1">
      <alignment horizontal="center" vertical="top" wrapText="1"/>
    </xf>
    <xf numFmtId="164" fontId="10" fillId="2" borderId="51" xfId="0" applyNumberFormat="1" applyFont="1" applyFill="1" applyBorder="1" applyAlignment="1">
      <alignment horizontal="center" vertical="top" wrapText="1"/>
    </xf>
    <xf numFmtId="172" fontId="10" fillId="2" borderId="84" xfId="0" applyNumberFormat="1" applyFont="1" applyFill="1" applyBorder="1" applyAlignment="1">
      <alignment horizontal="center" vertical="top" wrapText="1"/>
    </xf>
    <xf numFmtId="172" fontId="10" fillId="2" borderId="45" xfId="0" applyNumberFormat="1" applyFont="1" applyFill="1" applyBorder="1" applyAlignment="1">
      <alignment horizontal="center" vertical="top" wrapText="1"/>
    </xf>
    <xf numFmtId="172" fontId="10" fillId="3" borderId="84" xfId="0" applyNumberFormat="1" applyFont="1" applyFill="1" applyBorder="1" applyAlignment="1">
      <alignment horizontal="center" vertical="top" wrapText="1"/>
    </xf>
    <xf numFmtId="172" fontId="10" fillId="3" borderId="45" xfId="0" applyNumberFormat="1" applyFont="1" applyFill="1" applyBorder="1" applyAlignment="1">
      <alignment horizontal="center" vertical="top" wrapText="1"/>
    </xf>
    <xf numFmtId="172" fontId="10" fillId="3" borderId="50" xfId="0" applyNumberFormat="1" applyFont="1" applyFill="1" applyBorder="1" applyAlignment="1">
      <alignment horizontal="center" vertical="top" wrapText="1"/>
    </xf>
    <xf numFmtId="164" fontId="10" fillId="2" borderId="45" xfId="0" applyNumberFormat="1" applyFont="1" applyFill="1" applyBorder="1" applyAlignment="1">
      <alignment horizontal="center" vertical="top" wrapText="1"/>
    </xf>
    <xf numFmtId="164" fontId="10" fillId="2" borderId="50" xfId="0" applyNumberFormat="1" applyFont="1" applyFill="1" applyBorder="1" applyAlignment="1">
      <alignment horizontal="center" vertical="top" wrapText="1"/>
    </xf>
    <xf numFmtId="172" fontId="10" fillId="3" borderId="54" xfId="0" applyNumberFormat="1" applyFont="1" applyFill="1" applyBorder="1" applyAlignment="1">
      <alignment horizontal="center" vertical="top" wrapText="1"/>
    </xf>
    <xf numFmtId="172" fontId="27" fillId="2" borderId="34" xfId="0" applyNumberFormat="1" applyFont="1" applyFill="1" applyBorder="1" applyAlignment="1">
      <alignment horizontal="center" vertical="top"/>
    </xf>
    <xf numFmtId="172" fontId="27" fillId="2" borderId="67" xfId="0" applyNumberFormat="1" applyFont="1" applyFill="1" applyBorder="1" applyAlignment="1">
      <alignment horizontal="center" vertical="top"/>
    </xf>
    <xf numFmtId="172" fontId="27" fillId="3" borderId="54" xfId="0" applyNumberFormat="1" applyFont="1" applyFill="1" applyBorder="1" applyAlignment="1">
      <alignment horizontal="center" vertical="top"/>
    </xf>
    <xf numFmtId="172" fontId="27" fillId="3" borderId="29" xfId="0" applyNumberFormat="1" applyFont="1" applyFill="1" applyBorder="1" applyAlignment="1">
      <alignment horizontal="center" vertical="distributed" wrapText="1"/>
    </xf>
    <xf numFmtId="172" fontId="27" fillId="2" borderId="58" xfId="0" applyNumberFormat="1" applyFont="1" applyFill="1" applyBorder="1" applyAlignment="1">
      <alignment horizontal="center" vertical="top"/>
    </xf>
    <xf numFmtId="172" fontId="27" fillId="2" borderId="51" xfId="0" applyNumberFormat="1" applyFont="1" applyFill="1" applyBorder="1" applyAlignment="1">
      <alignment horizontal="center" vertical="top"/>
    </xf>
    <xf numFmtId="49" fontId="2" fillId="2" borderId="5" xfId="0" applyNumberFormat="1" applyFont="1" applyFill="1" applyBorder="1" applyAlignment="1">
      <alignment horizontal="center" vertical="top" wrapText="1"/>
    </xf>
    <xf numFmtId="49" fontId="2" fillId="2" borderId="4" xfId="0" applyNumberFormat="1" applyFont="1" applyFill="1" applyBorder="1" applyAlignment="1">
      <alignment horizontal="left" textRotation="90"/>
    </xf>
    <xf numFmtId="0" fontId="3" fillId="2" borderId="82" xfId="0" applyFont="1" applyFill="1" applyBorder="1" applyAlignment="1">
      <alignment horizontal="left" vertical="top" wrapText="1"/>
    </xf>
    <xf numFmtId="0" fontId="22" fillId="0" borderId="52" xfId="0" applyFont="1" applyBorder="1" applyAlignment="1">
      <alignment horizontal="left" wrapText="1"/>
    </xf>
    <xf numFmtId="0" fontId="3" fillId="2" borderId="5" xfId="0" applyFont="1" applyFill="1" applyBorder="1" applyAlignment="1">
      <alignment horizontal="left" vertical="top" wrapText="1"/>
    </xf>
    <xf numFmtId="49" fontId="2" fillId="2" borderId="5" xfId="0" applyNumberFormat="1" applyFont="1" applyFill="1" applyBorder="1" applyAlignment="1">
      <alignment horizontal="center" textRotation="90"/>
    </xf>
    <xf numFmtId="0" fontId="0" fillId="0" borderId="5" xfId="0" applyBorder="1"/>
    <xf numFmtId="49" fontId="2" fillId="2" borderId="5" xfId="0" applyNumberFormat="1" applyFont="1" applyFill="1" applyBorder="1" applyAlignment="1">
      <alignment horizontal="center" vertical="top"/>
    </xf>
    <xf numFmtId="0" fontId="22" fillId="0" borderId="86" xfId="0" applyFont="1" applyBorder="1" applyAlignment="1">
      <alignment horizontal="left" wrapText="1"/>
    </xf>
    <xf numFmtId="0" fontId="0" fillId="0" borderId="2" xfId="0" applyBorder="1"/>
    <xf numFmtId="49" fontId="2" fillId="2" borderId="2" xfId="0" applyNumberFormat="1" applyFont="1" applyFill="1" applyBorder="1" applyAlignment="1">
      <alignment horizontal="center" vertical="top"/>
    </xf>
    <xf numFmtId="49" fontId="3" fillId="2" borderId="5" xfId="0" applyNumberFormat="1" applyFont="1" applyFill="1" applyBorder="1" applyAlignment="1">
      <alignment horizontal="right" vertical="top"/>
    </xf>
    <xf numFmtId="49" fontId="3" fillId="5" borderId="87" xfId="0" applyNumberFormat="1" applyFont="1" applyFill="1" applyBorder="1" applyAlignment="1">
      <alignment horizontal="center" vertical="top"/>
    </xf>
    <xf numFmtId="49" fontId="2" fillId="2" borderId="5" xfId="0" applyNumberFormat="1" applyFont="1" applyFill="1" applyBorder="1" applyAlignment="1">
      <alignment horizontal="left" textRotation="90"/>
    </xf>
    <xf numFmtId="0" fontId="18" fillId="0" borderId="78" xfId="0" applyFont="1" applyBorder="1" applyAlignment="1">
      <alignment wrapText="1"/>
    </xf>
    <xf numFmtId="49" fontId="3" fillId="6" borderId="88" xfId="0" applyNumberFormat="1" applyFont="1" applyFill="1" applyBorder="1" applyAlignment="1">
      <alignment horizontal="center" vertical="top"/>
    </xf>
    <xf numFmtId="0" fontId="2" fillId="2" borderId="2" xfId="0" applyFont="1" applyFill="1" applyBorder="1" applyAlignment="1">
      <alignment horizontal="left" vertical="top" wrapText="1"/>
    </xf>
    <xf numFmtId="0" fontId="2" fillId="2" borderId="5" xfId="0" applyFont="1" applyFill="1" applyBorder="1" applyAlignment="1">
      <alignment horizontal="left" vertical="top" wrapText="1"/>
    </xf>
    <xf numFmtId="49" fontId="3" fillId="6" borderId="80" xfId="0" applyNumberFormat="1" applyFont="1" applyFill="1" applyBorder="1" applyAlignment="1">
      <alignment horizontal="center" vertical="top"/>
    </xf>
    <xf numFmtId="49" fontId="3" fillId="5" borderId="70" xfId="0" applyNumberFormat="1" applyFont="1" applyFill="1" applyBorder="1" applyAlignment="1">
      <alignment horizontal="center" vertical="top"/>
    </xf>
    <xf numFmtId="0" fontId="2" fillId="2" borderId="89" xfId="0" applyFont="1" applyFill="1" applyBorder="1" applyAlignment="1">
      <alignment vertical="top" wrapText="1"/>
    </xf>
    <xf numFmtId="0" fontId="2" fillId="2" borderId="90" xfId="0" applyFont="1" applyFill="1" applyBorder="1" applyAlignment="1">
      <alignment vertical="top" wrapText="1"/>
    </xf>
    <xf numFmtId="0" fontId="2" fillId="2" borderId="89" xfId="0" applyFont="1" applyFill="1" applyBorder="1" applyAlignment="1">
      <alignment horizontal="center" vertical="top" wrapText="1"/>
    </xf>
    <xf numFmtId="0" fontId="2" fillId="2" borderId="90" xfId="0" applyFont="1" applyFill="1" applyBorder="1" applyAlignment="1">
      <alignment horizontal="center" vertical="top" wrapText="1"/>
    </xf>
    <xf numFmtId="0" fontId="22" fillId="0" borderId="57" xfId="0" applyFont="1" applyBorder="1" applyAlignment="1">
      <alignment horizontal="left" wrapText="1"/>
    </xf>
    <xf numFmtId="0" fontId="2" fillId="2" borderId="68" xfId="0" applyFont="1" applyFill="1" applyBorder="1" applyAlignment="1">
      <alignment horizontal="center" vertical="top" wrapText="1"/>
    </xf>
    <xf numFmtId="0" fontId="2" fillId="2" borderId="6" xfId="0" applyFont="1" applyFill="1" applyBorder="1" applyAlignment="1">
      <alignment horizontal="left" vertical="top" wrapText="1"/>
    </xf>
    <xf numFmtId="0" fontId="3" fillId="2" borderId="6" xfId="0" applyFont="1" applyFill="1" applyBorder="1" applyAlignment="1">
      <alignment horizontal="left" vertical="top" wrapText="1"/>
    </xf>
    <xf numFmtId="0" fontId="2" fillId="2" borderId="79" xfId="0" applyFont="1" applyFill="1" applyBorder="1" applyAlignment="1">
      <alignment horizontal="center" vertical="top"/>
    </xf>
    <xf numFmtId="172" fontId="27" fillId="3" borderId="91" xfId="0" applyNumberFormat="1" applyFont="1" applyFill="1" applyBorder="1" applyAlignment="1">
      <alignment vertical="distributed" wrapText="1"/>
    </xf>
    <xf numFmtId="172" fontId="27" fillId="3" borderId="70" xfId="0" applyNumberFormat="1" applyFont="1" applyFill="1" applyBorder="1" applyAlignment="1">
      <alignment vertical="distributed" wrapText="1"/>
    </xf>
    <xf numFmtId="0" fontId="10" fillId="2" borderId="85" xfId="0" applyFont="1" applyFill="1" applyBorder="1" applyAlignment="1">
      <alignment horizontal="center" vertical="top"/>
    </xf>
    <xf numFmtId="0" fontId="10" fillId="2" borderId="70" xfId="0" applyFont="1" applyFill="1" applyBorder="1" applyAlignment="1">
      <alignment horizontal="center" vertical="top"/>
    </xf>
    <xf numFmtId="0" fontId="2" fillId="2" borderId="92" xfId="0" applyFont="1" applyFill="1" applyBorder="1" applyAlignment="1">
      <alignment horizontal="center" vertical="top"/>
    </xf>
    <xf numFmtId="0" fontId="3" fillId="2" borderId="93" xfId="0" applyFont="1" applyFill="1" applyBorder="1" applyAlignment="1">
      <alignment horizontal="left" vertical="top" wrapText="1"/>
    </xf>
    <xf numFmtId="49" fontId="2" fillId="2" borderId="4" xfId="0" applyNumberFormat="1" applyFont="1" applyFill="1" applyBorder="1" applyAlignment="1">
      <alignment horizontal="center" vertical="distributed" textRotation="90" wrapText="1"/>
    </xf>
    <xf numFmtId="0" fontId="0" fillId="0" borderId="6" xfId="0" applyBorder="1"/>
    <xf numFmtId="49" fontId="2" fillId="2" borderId="6" xfId="0" applyNumberFormat="1" applyFont="1" applyFill="1" applyBorder="1" applyAlignment="1">
      <alignment horizontal="center" vertical="top"/>
    </xf>
    <xf numFmtId="0" fontId="18" fillId="2" borderId="6" xfId="0" applyFont="1" applyFill="1" applyBorder="1" applyAlignment="1">
      <alignment horizontal="center" vertical="top"/>
    </xf>
    <xf numFmtId="49" fontId="2" fillId="2" borderId="2" xfId="0" applyNumberFormat="1" applyFont="1" applyFill="1" applyBorder="1" applyAlignment="1">
      <alignment horizontal="center" vertical="distributed" textRotation="90" wrapText="1"/>
    </xf>
    <xf numFmtId="0" fontId="2" fillId="2" borderId="85" xfId="0" applyFont="1" applyFill="1" applyBorder="1" applyAlignment="1">
      <alignment horizontal="center" vertical="top"/>
    </xf>
    <xf numFmtId="0" fontId="2" fillId="2" borderId="70" xfId="0" applyFont="1" applyFill="1" applyBorder="1" applyAlignment="1">
      <alignment horizontal="center" vertical="top"/>
    </xf>
    <xf numFmtId="0" fontId="2" fillId="2" borderId="69" xfId="0" applyFont="1" applyFill="1" applyBorder="1" applyAlignment="1">
      <alignment horizontal="center" vertical="top" wrapText="1"/>
    </xf>
    <xf numFmtId="49" fontId="3" fillId="2" borderId="6" xfId="0" applyNumberFormat="1" applyFont="1" applyFill="1" applyBorder="1" applyAlignment="1">
      <alignment horizontal="right" vertical="top"/>
    </xf>
    <xf numFmtId="0" fontId="2" fillId="2" borderId="4" xfId="0" applyFont="1" applyFill="1" applyBorder="1" applyAlignment="1">
      <alignment horizontal="center" vertical="top"/>
    </xf>
    <xf numFmtId="172" fontId="27" fillId="3" borderId="85" xfId="0" applyNumberFormat="1" applyFont="1" applyFill="1" applyBorder="1" applyAlignment="1">
      <alignment vertical="distributed" wrapText="1"/>
    </xf>
    <xf numFmtId="164" fontId="28" fillId="3" borderId="63" xfId="0" applyNumberFormat="1" applyFont="1" applyFill="1" applyBorder="1" applyAlignment="1">
      <alignment vertical="distributed" wrapText="1"/>
    </xf>
    <xf numFmtId="0" fontId="2" fillId="2" borderId="69" xfId="0" applyFont="1" applyFill="1" applyBorder="1" applyAlignment="1">
      <alignment vertical="top" wrapText="1"/>
    </xf>
    <xf numFmtId="0" fontId="2" fillId="2" borderId="76" xfId="0" applyFont="1" applyFill="1" applyBorder="1" applyAlignment="1">
      <alignment horizontal="center" vertical="top"/>
    </xf>
    <xf numFmtId="172" fontId="27" fillId="3" borderId="94" xfId="0" applyNumberFormat="1" applyFont="1" applyFill="1" applyBorder="1" applyAlignment="1">
      <alignment vertical="distributed" wrapText="1"/>
    </xf>
    <xf numFmtId="172" fontId="27" fillId="3" borderId="31" xfId="0" applyNumberFormat="1" applyFont="1" applyFill="1" applyBorder="1" applyAlignment="1">
      <alignment vertical="distributed" wrapText="1"/>
    </xf>
    <xf numFmtId="164" fontId="28" fillId="3" borderId="40" xfId="0" applyNumberFormat="1" applyFont="1" applyFill="1" applyBorder="1" applyAlignment="1">
      <alignment vertical="distributed" wrapText="1"/>
    </xf>
    <xf numFmtId="0" fontId="2" fillId="2" borderId="95" xfId="0" applyFont="1" applyFill="1" applyBorder="1" applyAlignment="1">
      <alignment horizontal="center" vertical="top" wrapText="1"/>
    </xf>
    <xf numFmtId="0" fontId="2" fillId="2" borderId="95" xfId="0" applyFont="1" applyFill="1" applyBorder="1" applyAlignment="1">
      <alignment vertical="top" wrapText="1"/>
    </xf>
    <xf numFmtId="49" fontId="18" fillId="2" borderId="2" xfId="0" applyNumberFormat="1" applyFont="1" applyFill="1" applyBorder="1" applyAlignment="1">
      <alignment horizontal="left" vertical="distributed" textRotation="90" wrapText="1"/>
    </xf>
    <xf numFmtId="49" fontId="2" fillId="2" borderId="4" xfId="0" applyNumberFormat="1" applyFont="1" applyFill="1" applyBorder="1" applyAlignment="1">
      <alignment vertical="distributed" textRotation="90" wrapText="1"/>
    </xf>
    <xf numFmtId="49" fontId="2" fillId="2" borderId="6" xfId="0" applyNumberFormat="1" applyFont="1" applyFill="1" applyBorder="1" applyAlignment="1">
      <alignment horizontal="center" vertical="distributed" textRotation="90" wrapText="1"/>
    </xf>
    <xf numFmtId="49" fontId="18" fillId="2" borderId="6" xfId="0" applyNumberFormat="1" applyFont="1" applyFill="1" applyBorder="1" applyAlignment="1">
      <alignment horizontal="right" vertical="distributed" textRotation="90"/>
    </xf>
    <xf numFmtId="49" fontId="18" fillId="2" borderId="4" xfId="0" applyNumberFormat="1" applyFont="1" applyFill="1" applyBorder="1" applyAlignment="1">
      <alignment horizontal="right" vertical="distributed" textRotation="90"/>
    </xf>
    <xf numFmtId="49" fontId="18" fillId="2" borderId="2" xfId="0" applyNumberFormat="1" applyFont="1" applyFill="1" applyBorder="1" applyAlignment="1">
      <alignment horizontal="right" vertical="distributed" textRotation="90"/>
    </xf>
    <xf numFmtId="0" fontId="17" fillId="0" borderId="0" xfId="0" applyFont="1" applyBorder="1" applyAlignment="1">
      <alignment horizontal="center" vertical="top" wrapText="1"/>
    </xf>
    <xf numFmtId="49" fontId="18" fillId="2" borderId="82" xfId="0" applyNumberFormat="1" applyFont="1" applyFill="1" applyBorder="1" applyAlignment="1">
      <alignment horizontal="left" vertical="distributed" textRotation="90" wrapText="1"/>
    </xf>
    <xf numFmtId="49" fontId="18" fillId="2" borderId="5" xfId="0" applyNumberFormat="1" applyFont="1" applyFill="1" applyBorder="1" applyAlignment="1">
      <alignment horizontal="left" vertical="distributed" textRotation="90" wrapText="1"/>
    </xf>
    <xf numFmtId="49" fontId="2" fillId="2" borderId="5" xfId="0" applyNumberFormat="1" applyFont="1" applyFill="1" applyBorder="1" applyAlignment="1">
      <alignment vertical="distributed" textRotation="90" wrapText="1"/>
    </xf>
    <xf numFmtId="49" fontId="2" fillId="2" borderId="5" xfId="0" applyNumberFormat="1" applyFont="1" applyFill="1" applyBorder="1" applyAlignment="1">
      <alignment horizontal="center" vertical="distributed" textRotation="90" wrapText="1"/>
    </xf>
    <xf numFmtId="49" fontId="18" fillId="2" borderId="5" xfId="0" applyNumberFormat="1" applyFont="1" applyFill="1" applyBorder="1" applyAlignment="1">
      <alignment horizontal="right" vertical="distributed" textRotation="90"/>
    </xf>
    <xf numFmtId="49" fontId="18" fillId="2" borderId="4" xfId="0" applyNumberFormat="1" applyFont="1" applyFill="1" applyBorder="1" applyAlignment="1">
      <alignment horizontal="left" vertical="distributed" textRotation="90" wrapText="1"/>
    </xf>
    <xf numFmtId="164" fontId="10" fillId="3" borderId="63" xfId="0" applyNumberFormat="1" applyFont="1" applyFill="1" applyBorder="1" applyAlignment="1">
      <alignment vertical="distributed" wrapText="1"/>
    </xf>
    <xf numFmtId="0" fontId="16" fillId="0" borderId="0" xfId="0" applyFont="1" applyBorder="1" applyAlignment="1">
      <alignment horizontal="center" vertical="top" wrapText="1"/>
    </xf>
    <xf numFmtId="0" fontId="4" fillId="0" borderId="96" xfId="0" applyFont="1" applyBorder="1" applyAlignment="1">
      <alignment vertical="top"/>
    </xf>
    <xf numFmtId="0" fontId="4" fillId="0" borderId="96" xfId="0" applyNumberFormat="1" applyFont="1" applyBorder="1" applyAlignment="1">
      <alignment vertical="top"/>
    </xf>
    <xf numFmtId="0" fontId="4" fillId="0" borderId="96" xfId="0" applyFont="1" applyBorder="1" applyAlignment="1">
      <alignment horizontal="center" vertical="top"/>
    </xf>
    <xf numFmtId="0" fontId="3" fillId="0" borderId="96" xfId="0" applyFont="1" applyBorder="1" applyAlignment="1">
      <alignment vertical="top"/>
    </xf>
    <xf numFmtId="0" fontId="2" fillId="0" borderId="96" xfId="0" applyFont="1" applyBorder="1" applyAlignment="1">
      <alignment vertical="top"/>
    </xf>
    <xf numFmtId="49" fontId="3" fillId="5" borderId="97" xfId="0" applyNumberFormat="1" applyFont="1" applyFill="1" applyBorder="1" applyAlignment="1">
      <alignment horizontal="right" vertical="top"/>
    </xf>
    <xf numFmtId="49" fontId="3" fillId="5" borderId="98" xfId="0" applyNumberFormat="1" applyFont="1" applyFill="1" applyBorder="1" applyAlignment="1">
      <alignment horizontal="right" vertical="top"/>
    </xf>
    <xf numFmtId="0" fontId="3" fillId="5" borderId="97" xfId="0" applyFont="1" applyFill="1" applyBorder="1" applyAlignment="1">
      <alignment horizontal="left" vertical="top" wrapText="1"/>
    </xf>
    <xf numFmtId="0" fontId="3" fillId="5" borderId="99" xfId="0" applyFont="1" applyFill="1" applyBorder="1" applyAlignment="1">
      <alignment horizontal="left" vertical="top" wrapText="1"/>
    </xf>
    <xf numFmtId="49" fontId="3" fillId="5" borderId="60" xfId="0" applyNumberFormat="1" applyFont="1" applyFill="1" applyBorder="1" applyAlignment="1">
      <alignment horizontal="right" vertical="top"/>
    </xf>
    <xf numFmtId="49" fontId="3" fillId="5" borderId="62" xfId="0" applyNumberFormat="1" applyFont="1" applyFill="1" applyBorder="1" applyAlignment="1">
      <alignment horizontal="right" vertical="top"/>
    </xf>
    <xf numFmtId="0" fontId="6" fillId="0" borderId="100" xfId="0" applyNumberFormat="1" applyFont="1" applyBorder="1" applyAlignment="1">
      <alignment vertical="top" wrapText="1"/>
    </xf>
    <xf numFmtId="49" fontId="3" fillId="6" borderId="60" xfId="0" applyNumberFormat="1" applyFont="1" applyFill="1" applyBorder="1" applyAlignment="1">
      <alignment horizontal="right" vertical="top"/>
    </xf>
    <xf numFmtId="49" fontId="3" fillId="6" borderId="62" xfId="0" applyNumberFormat="1" applyFont="1" applyFill="1" applyBorder="1" applyAlignment="1">
      <alignment horizontal="right" vertical="top"/>
    </xf>
    <xf numFmtId="0" fontId="3" fillId="6" borderId="60" xfId="0" applyFont="1" applyFill="1" applyBorder="1" applyAlignment="1">
      <alignment horizontal="left" vertical="top"/>
    </xf>
    <xf numFmtId="0" fontId="3" fillId="5" borderId="60" xfId="0" applyFont="1" applyFill="1" applyBorder="1" applyAlignment="1">
      <alignment horizontal="left" vertical="top" wrapText="1"/>
    </xf>
    <xf numFmtId="0" fontId="3" fillId="5" borderId="93" xfId="0" applyFont="1" applyFill="1" applyBorder="1" applyAlignment="1">
      <alignment horizontal="left" vertical="top" wrapText="1"/>
    </xf>
    <xf numFmtId="0" fontId="3" fillId="6" borderId="101" xfId="0" applyFont="1" applyFill="1" applyBorder="1" applyAlignment="1">
      <alignment horizontal="left" vertical="top"/>
    </xf>
    <xf numFmtId="0" fontId="3" fillId="6" borderId="97" xfId="0" applyFont="1" applyFill="1" applyBorder="1" applyAlignment="1">
      <alignment horizontal="left" vertical="top"/>
    </xf>
    <xf numFmtId="0" fontId="3" fillId="6" borderId="99" xfId="0" applyFont="1" applyFill="1" applyBorder="1" applyAlignment="1">
      <alignment horizontal="left" vertical="top"/>
    </xf>
    <xf numFmtId="172" fontId="10" fillId="2" borderId="30" xfId="0" applyNumberFormat="1" applyFont="1" applyFill="1" applyBorder="1" applyAlignment="1">
      <alignment horizontal="center" vertical="top"/>
    </xf>
    <xf numFmtId="164" fontId="3" fillId="2" borderId="51" xfId="0" applyNumberFormat="1" applyFont="1" applyFill="1" applyBorder="1" applyAlignment="1">
      <alignment horizontal="center" vertical="top"/>
    </xf>
    <xf numFmtId="172"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172" fontId="0" fillId="0" borderId="0" xfId="0" applyNumberFormat="1" applyAlignment="1">
      <alignment vertical="top" wrapText="1"/>
    </xf>
    <xf numFmtId="172" fontId="0" fillId="0" borderId="102" xfId="0" applyNumberFormat="1" applyBorder="1" applyAlignment="1">
      <alignment vertical="top" wrapText="1"/>
    </xf>
    <xf numFmtId="0" fontId="0" fillId="0" borderId="10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172" fontId="13" fillId="0" borderId="0" xfId="0" applyNumberFormat="1" applyFont="1" applyAlignment="1">
      <alignment horizontal="center" vertical="top" wrapText="1"/>
    </xf>
    <xf numFmtId="0" fontId="0" fillId="0" borderId="103" xfId="0" applyBorder="1" applyAlignment="1">
      <alignment horizontal="center" vertical="top" wrapText="1"/>
    </xf>
    <xf numFmtId="0" fontId="0" fillId="0" borderId="104" xfId="0" applyBorder="1" applyAlignment="1">
      <alignment horizontal="center" vertical="top" wrapText="1"/>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102" xfId="0" applyNumberFormat="1" applyBorder="1" applyAlignment="1">
      <alignment vertical="top" wrapText="1"/>
    </xf>
    <xf numFmtId="0" fontId="13" fillId="0" borderId="0" xfId="0" applyNumberFormat="1" applyFont="1" applyAlignment="1">
      <alignment horizontal="center" vertical="top" wrapText="1"/>
    </xf>
    <xf numFmtId="0" fontId="29" fillId="0" borderId="0" xfId="0" applyNumberFormat="1" applyFont="1" applyAlignment="1">
      <alignment vertical="top" wrapText="1"/>
    </xf>
    <xf numFmtId="0" fontId="29" fillId="0" borderId="0" xfId="0" applyFont="1" applyAlignment="1">
      <alignment vertical="top" wrapText="1"/>
    </xf>
    <xf numFmtId="0" fontId="29" fillId="0" borderId="0" xfId="0" applyFont="1" applyAlignment="1">
      <alignment horizontal="center" vertical="top" wrapText="1"/>
    </xf>
    <xf numFmtId="0" fontId="29" fillId="0" borderId="0" xfId="0" applyNumberFormat="1" applyFont="1" applyAlignment="1">
      <alignment horizontal="center" vertical="top" wrapText="1"/>
    </xf>
    <xf numFmtId="164" fontId="29" fillId="0" borderId="0" xfId="0" applyNumberFormat="1" applyFont="1" applyAlignment="1">
      <alignment vertical="top" wrapText="1"/>
    </xf>
    <xf numFmtId="164" fontId="0" fillId="0" borderId="0" xfId="0" applyNumberFormat="1" applyAlignment="1">
      <alignment vertical="top" wrapText="1"/>
    </xf>
    <xf numFmtId="164" fontId="0" fillId="0" borderId="102" xfId="0" applyNumberFormat="1" applyBorder="1" applyAlignment="1">
      <alignment vertical="top" wrapText="1"/>
    </xf>
    <xf numFmtId="164" fontId="29" fillId="0" borderId="0" xfId="0" applyNumberFormat="1" applyFont="1" applyAlignment="1">
      <alignment horizontal="center" vertical="top" wrapText="1"/>
    </xf>
    <xf numFmtId="0" fontId="19" fillId="2" borderId="2" xfId="0" applyFont="1" applyFill="1" applyBorder="1" applyAlignment="1">
      <alignment horizontal="left" vertical="top" wrapText="1"/>
    </xf>
    <xf numFmtId="172" fontId="5" fillId="2" borderId="70" xfId="0" applyNumberFormat="1" applyFont="1" applyFill="1" applyBorder="1" applyAlignment="1">
      <alignment horizontal="center" vertical="distributed"/>
    </xf>
    <xf numFmtId="0" fontId="0" fillId="0" borderId="102" xfId="0" applyBorder="1" applyAlignment="1">
      <alignment vertical="top" wrapText="1"/>
    </xf>
    <xf numFmtId="0" fontId="4" fillId="2" borderId="4" xfId="0" applyFont="1" applyFill="1" applyBorder="1" applyAlignment="1">
      <alignment horizontal="left" vertical="top" wrapText="1"/>
    </xf>
    <xf numFmtId="49" fontId="3" fillId="3" borderId="71" xfId="0" applyNumberFormat="1" applyFont="1" applyFill="1" applyBorder="1" applyAlignment="1">
      <alignment horizontal="center" vertical="top"/>
    </xf>
    <xf numFmtId="172" fontId="29" fillId="0" borderId="0" xfId="0" applyNumberFormat="1" applyFont="1" applyAlignment="1">
      <alignment vertical="top" wrapText="1"/>
    </xf>
    <xf numFmtId="172" fontId="29" fillId="0" borderId="0" xfId="0" applyNumberFormat="1" applyFont="1" applyAlignment="1">
      <alignment horizontal="center" vertical="top" wrapText="1"/>
    </xf>
    <xf numFmtId="49" fontId="2" fillId="2" borderId="31" xfId="0" applyNumberFormat="1" applyFont="1" applyFill="1" applyBorder="1" applyAlignment="1">
      <alignment horizontal="center" vertical="top"/>
    </xf>
    <xf numFmtId="49" fontId="2" fillId="2" borderId="105" xfId="0" applyNumberFormat="1" applyFont="1" applyFill="1" applyBorder="1" applyAlignment="1">
      <alignment horizontal="center" vertical="top"/>
    </xf>
    <xf numFmtId="0" fontId="19" fillId="2" borderId="64" xfId="0" applyFont="1" applyFill="1" applyBorder="1" applyAlignment="1">
      <alignment vertical="top" wrapText="1"/>
    </xf>
    <xf numFmtId="0" fontId="19" fillId="2" borderId="24" xfId="0" applyFont="1" applyFill="1" applyBorder="1" applyAlignment="1">
      <alignment horizontal="left" vertical="top" wrapText="1"/>
    </xf>
    <xf numFmtId="49" fontId="2" fillId="2" borderId="85" xfId="0" applyNumberFormat="1" applyFont="1" applyFill="1" applyBorder="1" applyAlignment="1">
      <alignment horizontal="center" vertical="top"/>
    </xf>
    <xf numFmtId="49" fontId="2" fillId="2" borderId="70" xfId="0" applyNumberFormat="1" applyFont="1" applyFill="1" applyBorder="1" applyAlignment="1">
      <alignment horizontal="center" vertical="top"/>
    </xf>
    <xf numFmtId="49" fontId="2" fillId="2" borderId="92" xfId="0" applyNumberFormat="1" applyFont="1" applyFill="1" applyBorder="1" applyAlignment="1">
      <alignment horizontal="center" vertical="top"/>
    </xf>
    <xf numFmtId="49" fontId="2" fillId="2" borderId="87" xfId="0" applyNumberFormat="1" applyFont="1" applyFill="1" applyBorder="1" applyAlignment="1">
      <alignment horizontal="center" vertical="top"/>
    </xf>
    <xf numFmtId="49" fontId="2" fillId="2" borderId="91" xfId="0" applyNumberFormat="1" applyFont="1" applyFill="1" applyBorder="1" applyAlignment="1">
      <alignment horizontal="center" vertical="top"/>
    </xf>
    <xf numFmtId="0" fontId="4" fillId="2" borderId="2" xfId="0" applyFont="1" applyFill="1" applyBorder="1" applyAlignment="1">
      <alignment horizontal="left" vertical="top" wrapText="1"/>
    </xf>
    <xf numFmtId="0" fontId="4" fillId="2" borderId="6" xfId="0" applyFont="1" applyFill="1" applyBorder="1" applyAlignment="1">
      <alignment horizontal="left" vertical="top" wrapText="1"/>
    </xf>
    <xf numFmtId="49" fontId="2" fillId="2" borderId="106" xfId="0" applyNumberFormat="1" applyFont="1" applyFill="1" applyBorder="1" applyAlignment="1">
      <alignment horizontal="center" vertical="top"/>
    </xf>
    <xf numFmtId="49" fontId="2" fillId="2" borderId="107" xfId="0" applyNumberFormat="1" applyFont="1" applyFill="1" applyBorder="1" applyAlignment="1">
      <alignment horizontal="center" vertical="top"/>
    </xf>
    <xf numFmtId="49" fontId="2" fillId="2" borderId="108" xfId="0" applyNumberFormat="1" applyFont="1" applyFill="1" applyBorder="1" applyAlignment="1">
      <alignment horizontal="center" vertical="top"/>
    </xf>
    <xf numFmtId="49" fontId="2" fillId="2" borderId="43" xfId="0" applyNumberFormat="1" applyFont="1" applyFill="1" applyBorder="1" applyAlignment="1">
      <alignment horizontal="center" vertical="top"/>
    </xf>
    <xf numFmtId="49" fontId="2" fillId="2" borderId="74" xfId="0" applyNumberFormat="1" applyFont="1" applyFill="1" applyBorder="1" applyAlignment="1">
      <alignment horizontal="center" vertical="top"/>
    </xf>
    <xf numFmtId="49" fontId="2" fillId="2" borderId="109" xfId="0" applyNumberFormat="1" applyFont="1" applyFill="1" applyBorder="1" applyAlignment="1">
      <alignment horizontal="center" vertical="top"/>
    </xf>
    <xf numFmtId="49" fontId="2" fillId="2" borderId="110" xfId="0" applyNumberFormat="1" applyFont="1" applyFill="1" applyBorder="1" applyAlignment="1">
      <alignment horizontal="center" vertical="top"/>
    </xf>
    <xf numFmtId="49" fontId="2" fillId="2" borderId="46" xfId="0" applyNumberFormat="1" applyFont="1" applyFill="1" applyBorder="1" applyAlignment="1">
      <alignment horizontal="center" vertical="top"/>
    </xf>
    <xf numFmtId="49" fontId="2" fillId="2" borderId="94" xfId="0" applyNumberFormat="1" applyFont="1" applyFill="1" applyBorder="1" applyAlignment="1">
      <alignment horizontal="center" vertical="top"/>
    </xf>
    <xf numFmtId="0" fontId="4" fillId="2" borderId="71" xfId="0" applyFont="1" applyFill="1" applyBorder="1" applyAlignment="1">
      <alignment horizontal="left" vertical="top" wrapText="1"/>
    </xf>
    <xf numFmtId="0" fontId="3" fillId="5" borderId="101" xfId="0" applyFont="1" applyFill="1" applyBorder="1" applyAlignment="1">
      <alignment horizontal="left" vertical="top" wrapText="1"/>
    </xf>
    <xf numFmtId="0" fontId="3" fillId="0" borderId="64" xfId="0" applyFont="1" applyFill="1" applyBorder="1" applyAlignment="1">
      <alignment horizontal="left" vertical="top" wrapText="1"/>
    </xf>
    <xf numFmtId="49" fontId="2" fillId="2" borderId="4" xfId="0" applyNumberFormat="1" applyFont="1" applyFill="1" applyBorder="1" applyAlignment="1">
      <alignment horizontal="center" vertical="top" shrinkToFit="1"/>
    </xf>
    <xf numFmtId="49" fontId="2" fillId="2" borderId="24" xfId="0" applyNumberFormat="1" applyFont="1" applyFill="1" applyBorder="1" applyAlignment="1">
      <alignment horizontal="center" vertical="top" shrinkToFit="1"/>
    </xf>
    <xf numFmtId="0" fontId="3" fillId="6" borderId="111" xfId="0" applyFont="1" applyFill="1" applyBorder="1" applyAlignment="1">
      <alignment horizontal="left" vertical="top"/>
    </xf>
    <xf numFmtId="49" fontId="3" fillId="5" borderId="101" xfId="0" applyNumberFormat="1" applyFont="1" applyFill="1" applyBorder="1" applyAlignment="1">
      <alignment horizontal="right" vertical="top"/>
    </xf>
    <xf numFmtId="0" fontId="2" fillId="0" borderId="43" xfId="0" applyFont="1" applyFill="1" applyBorder="1" applyAlignment="1">
      <alignment horizontal="center" vertical="top" shrinkToFit="1"/>
    </xf>
    <xf numFmtId="0" fontId="2" fillId="2" borderId="45" xfId="0" applyNumberFormat="1" applyFont="1" applyFill="1" applyBorder="1" applyAlignment="1">
      <alignment horizontal="center" vertical="top"/>
    </xf>
    <xf numFmtId="0" fontId="2" fillId="2" borderId="46" xfId="0" applyNumberFormat="1" applyFont="1" applyFill="1" applyBorder="1" applyAlignment="1">
      <alignment horizontal="center" vertical="top"/>
    </xf>
    <xf numFmtId="0" fontId="2" fillId="2" borderId="112" xfId="0" applyFont="1" applyFill="1" applyBorder="1" applyAlignment="1">
      <alignment horizontal="left" vertical="top" wrapText="1" shrinkToFit="1"/>
    </xf>
    <xf numFmtId="0" fontId="2" fillId="0" borderId="108" xfId="0" applyFont="1" applyFill="1" applyBorder="1" applyAlignment="1">
      <alignment horizontal="center" vertical="top" wrapText="1" shrinkToFit="1"/>
    </xf>
    <xf numFmtId="0" fontId="2" fillId="0" borderId="113" xfId="0" applyFont="1" applyFill="1" applyBorder="1" applyAlignment="1">
      <alignment horizontal="center" vertical="top" shrinkToFit="1"/>
    </xf>
    <xf numFmtId="0" fontId="2" fillId="2" borderId="31" xfId="0" applyNumberFormat="1" applyFont="1" applyFill="1" applyBorder="1" applyAlignment="1">
      <alignment horizontal="center" vertical="top"/>
    </xf>
    <xf numFmtId="0" fontId="2" fillId="2" borderId="105" xfId="0" applyNumberFormat="1" applyFont="1" applyFill="1" applyBorder="1" applyAlignment="1">
      <alignment horizontal="center" vertical="top"/>
    </xf>
    <xf numFmtId="0" fontId="2" fillId="2" borderId="107" xfId="0" applyNumberFormat="1" applyFont="1" applyFill="1" applyBorder="1" applyAlignment="1">
      <alignment horizontal="center" vertical="top" shrinkToFit="1"/>
    </xf>
    <xf numFmtId="0" fontId="2" fillId="2" borderId="87" xfId="0" applyNumberFormat="1" applyFont="1" applyFill="1" applyBorder="1" applyAlignment="1">
      <alignment horizontal="center" vertical="top" shrinkToFit="1"/>
    </xf>
    <xf numFmtId="0" fontId="2" fillId="2" borderId="106" xfId="0" applyNumberFormat="1" applyFont="1" applyFill="1" applyBorder="1" applyAlignment="1">
      <alignment horizontal="center" vertical="top" shrinkToFit="1"/>
    </xf>
    <xf numFmtId="0" fontId="3" fillId="5" borderId="43" xfId="0" applyFont="1" applyFill="1" applyBorder="1" applyAlignment="1">
      <alignment horizontal="left" vertical="top" wrapText="1"/>
    </xf>
    <xf numFmtId="0" fontId="2" fillId="2" borderId="114" xfId="0" applyFont="1" applyFill="1" applyBorder="1" applyAlignment="1">
      <alignment horizontal="center" vertical="top" wrapText="1"/>
    </xf>
    <xf numFmtId="0" fontId="2" fillId="2" borderId="74" xfId="0" applyFont="1" applyFill="1" applyBorder="1" applyAlignment="1">
      <alignment horizontal="center" vertical="top" wrapText="1"/>
    </xf>
    <xf numFmtId="0" fontId="2" fillId="2" borderId="74" xfId="0" applyFont="1" applyFill="1" applyBorder="1" applyAlignment="1">
      <alignment horizontal="center" vertical="top" shrinkToFit="1"/>
    </xf>
    <xf numFmtId="0" fontId="2" fillId="2" borderId="43" xfId="0" applyFont="1" applyFill="1" applyBorder="1" applyAlignment="1">
      <alignment horizontal="center" vertical="top" shrinkToFit="1"/>
    </xf>
    <xf numFmtId="0" fontId="3" fillId="5" borderId="25" xfId="0" applyFont="1" applyFill="1" applyBorder="1" applyAlignment="1">
      <alignment horizontal="left" vertical="top" wrapText="1"/>
    </xf>
    <xf numFmtId="0" fontId="2" fillId="2" borderId="108" xfId="0" applyFont="1" applyFill="1" applyBorder="1" applyAlignment="1">
      <alignment horizontal="center" vertical="top" shrinkToFit="1"/>
    </xf>
    <xf numFmtId="0" fontId="2" fillId="2" borderId="110" xfId="0" applyFont="1" applyFill="1" applyBorder="1" applyAlignment="1">
      <alignment horizontal="center" vertical="top" shrinkToFit="1"/>
    </xf>
    <xf numFmtId="0" fontId="2" fillId="2" borderId="64" xfId="0" applyFont="1" applyFill="1" applyBorder="1" applyAlignment="1">
      <alignment horizontal="center" vertical="top" wrapText="1" shrinkToFit="1"/>
    </xf>
    <xf numFmtId="0" fontId="17" fillId="2" borderId="0" xfId="0" applyFont="1" applyFill="1" applyBorder="1" applyAlignment="1">
      <alignment horizontal="left" vertical="top" wrapText="1"/>
    </xf>
    <xf numFmtId="0" fontId="17" fillId="2" borderId="115" xfId="0" applyFont="1" applyFill="1" applyBorder="1" applyAlignment="1">
      <alignment horizontal="left" vertical="top" wrapText="1"/>
    </xf>
    <xf numFmtId="0" fontId="2" fillId="2" borderId="116" xfId="0" applyFont="1" applyFill="1" applyBorder="1" applyAlignment="1">
      <alignment horizontal="center" vertical="top"/>
    </xf>
    <xf numFmtId="0" fontId="2" fillId="2" borderId="117" xfId="0" applyFont="1" applyFill="1" applyBorder="1" applyAlignment="1">
      <alignment horizontal="center" vertical="top"/>
    </xf>
    <xf numFmtId="0" fontId="2" fillId="2" borderId="118" xfId="0" applyFont="1" applyFill="1" applyBorder="1" applyAlignment="1">
      <alignment horizontal="left" vertical="top" shrinkToFit="1"/>
    </xf>
    <xf numFmtId="0" fontId="2" fillId="2" borderId="24" xfId="0" applyFont="1" applyFill="1" applyBorder="1" applyAlignment="1">
      <alignment horizontal="center" vertical="top" wrapText="1"/>
    </xf>
    <xf numFmtId="0" fontId="6" fillId="0" borderId="0" xfId="0" applyNumberFormat="1" applyFont="1" applyBorder="1" applyAlignment="1">
      <alignment vertical="top" wrapText="1"/>
    </xf>
    <xf numFmtId="49" fontId="3" fillId="2" borderId="100" xfId="0" applyNumberFormat="1" applyFont="1" applyFill="1" applyBorder="1" applyAlignment="1">
      <alignment horizontal="right" vertical="top"/>
    </xf>
    <xf numFmtId="0" fontId="2" fillId="2" borderId="108" xfId="0" applyNumberFormat="1" applyFont="1" applyFill="1" applyBorder="1" applyAlignment="1">
      <alignment horizontal="center" shrinkToFit="1"/>
    </xf>
    <xf numFmtId="0" fontId="2" fillId="2" borderId="43" xfId="0" applyNumberFormat="1" applyFont="1" applyFill="1" applyBorder="1" applyAlignment="1">
      <alignment horizontal="center" shrinkToFit="1"/>
    </xf>
    <xf numFmtId="0" fontId="2" fillId="2" borderId="110" xfId="0" applyNumberFormat="1" applyFont="1" applyFill="1" applyBorder="1" applyAlignment="1">
      <alignment horizontal="center" shrinkToFit="1"/>
    </xf>
    <xf numFmtId="0" fontId="11" fillId="0" borderId="2" xfId="0" applyFont="1" applyBorder="1" applyAlignment="1">
      <alignment horizontal="center" vertical="top" wrapText="1"/>
    </xf>
    <xf numFmtId="164" fontId="11" fillId="0" borderId="119" xfId="0" applyNumberFormat="1" applyFont="1" applyFill="1" applyBorder="1" applyAlignment="1">
      <alignment horizontal="center" vertical="top" wrapText="1"/>
    </xf>
    <xf numFmtId="164" fontId="11" fillId="0" borderId="30" xfId="0" applyNumberFormat="1" applyFont="1" applyFill="1" applyBorder="1" applyAlignment="1">
      <alignment horizontal="center" vertical="top" wrapText="1"/>
    </xf>
    <xf numFmtId="164" fontId="11" fillId="0" borderId="51" xfId="0" applyNumberFormat="1" applyFont="1" applyFill="1" applyBorder="1" applyAlignment="1">
      <alignment horizontal="center" vertical="top" wrapText="1"/>
    </xf>
    <xf numFmtId="0" fontId="15" fillId="0" borderId="5" xfId="0" applyFont="1" applyFill="1" applyBorder="1" applyAlignment="1">
      <alignment horizontal="center" vertical="top"/>
    </xf>
    <xf numFmtId="164" fontId="15" fillId="0" borderId="29" xfId="0" applyNumberFormat="1" applyFont="1" applyFill="1" applyBorder="1" applyAlignment="1">
      <alignment horizontal="center" vertical="top"/>
    </xf>
    <xf numFmtId="164" fontId="15" fillId="0" borderId="83" xfId="0" applyNumberFormat="1" applyFont="1" applyFill="1" applyBorder="1" applyAlignment="1">
      <alignment horizontal="center" vertical="top"/>
    </xf>
    <xf numFmtId="164" fontId="15" fillId="0" borderId="67" xfId="0" applyNumberFormat="1" applyFont="1" applyFill="1" applyBorder="1" applyAlignment="1">
      <alignment horizontal="center" vertical="top"/>
    </xf>
    <xf numFmtId="0" fontId="16" fillId="3" borderId="89" xfId="0" applyFont="1" applyFill="1" applyBorder="1" applyAlignment="1">
      <alignment horizontal="center" vertical="top" wrapText="1"/>
    </xf>
    <xf numFmtId="0" fontId="15" fillId="0" borderId="73" xfId="0" applyFont="1" applyFill="1" applyBorder="1" applyAlignment="1">
      <alignment horizontal="center" vertical="top" wrapText="1"/>
    </xf>
    <xf numFmtId="164" fontId="15" fillId="0" borderId="45" xfId="0" applyNumberFormat="1" applyFont="1" applyFill="1" applyBorder="1" applyAlignment="1">
      <alignment horizontal="center" vertical="top"/>
    </xf>
    <xf numFmtId="164" fontId="15" fillId="0" borderId="50" xfId="0" applyNumberFormat="1" applyFont="1" applyFill="1" applyBorder="1" applyAlignment="1">
      <alignment horizontal="center" vertical="top"/>
    </xf>
    <xf numFmtId="0" fontId="15" fillId="0" borderId="68" xfId="0" applyFont="1" applyFill="1" applyBorder="1" applyAlignment="1">
      <alignment horizontal="center" vertical="top" wrapText="1"/>
    </xf>
    <xf numFmtId="164" fontId="15" fillId="0" borderId="30" xfId="0" applyNumberFormat="1" applyFont="1" applyFill="1" applyBorder="1" applyAlignment="1">
      <alignment horizontal="center" vertical="top"/>
    </xf>
    <xf numFmtId="164" fontId="15" fillId="0" borderId="51" xfId="0" applyNumberFormat="1" applyFont="1" applyFill="1" applyBorder="1" applyAlignment="1">
      <alignment horizontal="center" vertical="top"/>
    </xf>
    <xf numFmtId="172" fontId="18" fillId="3" borderId="67" xfId="0" applyNumberFormat="1" applyFont="1" applyFill="1" applyBorder="1" applyAlignment="1">
      <alignment horizontal="center" vertical="distributed"/>
    </xf>
    <xf numFmtId="172" fontId="11" fillId="3" borderId="115" xfId="0" applyNumberFormat="1" applyFont="1" applyFill="1" applyBorder="1" applyAlignment="1">
      <alignment horizontal="center" vertical="top"/>
    </xf>
    <xf numFmtId="49" fontId="3" fillId="2" borderId="40" xfId="0" applyNumberFormat="1" applyFont="1" applyFill="1" applyBorder="1" applyAlignment="1">
      <alignment horizontal="right" vertical="top"/>
    </xf>
    <xf numFmtId="0" fontId="10" fillId="0" borderId="2" xfId="0" applyFont="1" applyBorder="1" applyAlignment="1">
      <alignment horizontal="center" vertical="top" wrapText="1"/>
    </xf>
    <xf numFmtId="0" fontId="2" fillId="0" borderId="75" xfId="0" applyFont="1" applyBorder="1" applyAlignment="1">
      <alignment wrapText="1"/>
    </xf>
    <xf numFmtId="0" fontId="34" fillId="0" borderId="52" xfId="0" applyFont="1" applyBorder="1" applyAlignment="1">
      <alignment horizontal="left" wrapText="1"/>
    </xf>
    <xf numFmtId="0" fontId="34" fillId="0" borderId="79" xfId="0" applyFont="1" applyBorder="1" applyAlignment="1">
      <alignment horizontal="left" wrapText="1"/>
    </xf>
    <xf numFmtId="0" fontId="34" fillId="0" borderId="5" xfId="0" applyFont="1" applyBorder="1" applyAlignment="1">
      <alignment horizontal="left" wrapText="1"/>
    </xf>
    <xf numFmtId="0" fontId="34" fillId="0" borderId="6" xfId="0" applyFont="1" applyBorder="1" applyAlignment="1">
      <alignment horizontal="left" wrapText="1"/>
    </xf>
    <xf numFmtId="0" fontId="34" fillId="0" borderId="4" xfId="0" applyFont="1" applyBorder="1" applyAlignment="1">
      <alignment horizontal="left" wrapText="1"/>
    </xf>
    <xf numFmtId="0" fontId="34" fillId="0" borderId="0" xfId="0" applyFont="1" applyBorder="1" applyAlignment="1">
      <alignment horizontal="left" wrapText="1"/>
    </xf>
    <xf numFmtId="0" fontId="34" fillId="0" borderId="75" xfId="0" applyFont="1" applyBorder="1" applyAlignment="1">
      <alignment horizontal="left" wrapText="1"/>
    </xf>
    <xf numFmtId="0" fontId="34" fillId="0" borderId="77" xfId="0" applyFont="1" applyBorder="1" applyAlignment="1">
      <alignment horizontal="left" wrapText="1"/>
    </xf>
    <xf numFmtId="0" fontId="34" fillId="0" borderId="120" xfId="0" applyFont="1" applyBorder="1" applyAlignment="1">
      <alignment horizontal="left" wrapText="1"/>
    </xf>
    <xf numFmtId="0" fontId="34" fillId="0" borderId="95" xfId="0" applyFont="1" applyBorder="1" applyAlignment="1">
      <alignment horizontal="left" wrapText="1"/>
    </xf>
    <xf numFmtId="0" fontId="34" fillId="0" borderId="86" xfId="0" applyFont="1" applyBorder="1" applyAlignment="1">
      <alignment horizontal="left" wrapText="1"/>
    </xf>
    <xf numFmtId="0" fontId="34" fillId="0" borderId="121" xfId="0" applyFont="1" applyBorder="1" applyAlignment="1">
      <alignment horizontal="left" wrapText="1"/>
    </xf>
    <xf numFmtId="0" fontId="34" fillId="0" borderId="78" xfId="0" applyFont="1" applyBorder="1" applyAlignment="1">
      <alignment horizontal="left" wrapText="1"/>
    </xf>
    <xf numFmtId="172" fontId="15" fillId="2" borderId="34" xfId="0" applyNumberFormat="1" applyFont="1" applyFill="1" applyBorder="1" applyAlignment="1">
      <alignment horizontal="center" vertical="top"/>
    </xf>
    <xf numFmtId="0" fontId="34" fillId="0" borderId="122" xfId="0" applyFont="1" applyBorder="1" applyAlignment="1">
      <alignment horizontal="left" wrapText="1"/>
    </xf>
    <xf numFmtId="172" fontId="35" fillId="3" borderId="83" xfId="0" applyNumberFormat="1" applyFont="1" applyFill="1" applyBorder="1" applyAlignment="1">
      <alignment vertical="distributed" wrapText="1"/>
    </xf>
    <xf numFmtId="172" fontId="35" fillId="3" borderId="29" xfId="0" applyNumberFormat="1" applyFont="1" applyFill="1" applyBorder="1" applyAlignment="1">
      <alignment vertical="distributed" wrapText="1"/>
    </xf>
    <xf numFmtId="164" fontId="36" fillId="3" borderId="67" xfId="0" applyNumberFormat="1" applyFont="1" applyFill="1" applyBorder="1" applyAlignment="1">
      <alignment vertical="distributed" wrapText="1"/>
    </xf>
    <xf numFmtId="172" fontId="35" fillId="2" borderId="29" xfId="0" applyNumberFormat="1" applyFont="1" applyFill="1" applyBorder="1" applyAlignment="1">
      <alignment vertical="distributed" wrapText="1"/>
    </xf>
    <xf numFmtId="164" fontId="36" fillId="2" borderId="67" xfId="0" applyNumberFormat="1" applyFont="1" applyFill="1" applyBorder="1" applyAlignment="1">
      <alignment vertical="distributed" wrapText="1"/>
    </xf>
    <xf numFmtId="172" fontId="35" fillId="2" borderId="67" xfId="0" applyNumberFormat="1" applyFont="1" applyFill="1" applyBorder="1" applyAlignment="1">
      <alignment vertical="distributed" wrapText="1"/>
    </xf>
    <xf numFmtId="172" fontId="22" fillId="2" borderId="34" xfId="0" applyNumberFormat="1" applyFont="1" applyFill="1" applyBorder="1" applyAlignment="1">
      <alignment horizontal="right" vertical="distributed" wrapText="1"/>
    </xf>
    <xf numFmtId="172" fontId="22" fillId="2" borderId="85" xfId="0" applyNumberFormat="1" applyFont="1" applyFill="1" applyBorder="1" applyAlignment="1">
      <alignment horizontal="right" vertical="distributed" wrapText="1"/>
    </xf>
    <xf numFmtId="172" fontId="22" fillId="2" borderId="34" xfId="0" applyNumberFormat="1" applyFont="1" applyFill="1" applyBorder="1" applyAlignment="1">
      <alignment vertical="distributed" wrapText="1"/>
    </xf>
    <xf numFmtId="172" fontId="22" fillId="2" borderId="29" xfId="0" applyNumberFormat="1" applyFont="1" applyFill="1" applyBorder="1" applyAlignment="1">
      <alignment horizontal="center" vertical="distributed"/>
    </xf>
    <xf numFmtId="172" fontId="35" fillId="2" borderId="83" xfId="0" applyNumberFormat="1" applyFont="1" applyFill="1" applyBorder="1" applyAlignment="1">
      <alignment vertical="distributed" wrapText="1"/>
    </xf>
    <xf numFmtId="172" fontId="27" fillId="2" borderId="29" xfId="0" applyNumberFormat="1" applyFont="1" applyFill="1" applyBorder="1" applyAlignment="1">
      <alignment horizontal="center" vertical="distributed"/>
    </xf>
    <xf numFmtId="164" fontId="27" fillId="2" borderId="67" xfId="0" applyNumberFormat="1" applyFont="1" applyFill="1" applyBorder="1" applyAlignment="1">
      <alignment horizontal="center" vertical="distributed"/>
    </xf>
    <xf numFmtId="0" fontId="18" fillId="2" borderId="79" xfId="0" applyFont="1" applyFill="1" applyBorder="1" applyAlignment="1">
      <alignment wrapText="1"/>
    </xf>
    <xf numFmtId="172" fontId="27" fillId="2" borderId="34" xfId="0" applyNumberFormat="1" applyFont="1" applyFill="1" applyBorder="1" applyAlignment="1">
      <alignment horizontal="right" vertical="distributed"/>
    </xf>
    <xf numFmtId="172" fontId="27" fillId="2" borderId="29" xfId="0" applyNumberFormat="1" applyFont="1" applyFill="1" applyBorder="1" applyAlignment="1">
      <alignment horizontal="right" vertical="distributed"/>
    </xf>
    <xf numFmtId="172" fontId="27" fillId="2" borderId="67" xfId="0" applyNumberFormat="1" applyFont="1" applyFill="1" applyBorder="1" applyAlignment="1">
      <alignment horizontal="right" vertical="distributed"/>
    </xf>
    <xf numFmtId="0" fontId="18" fillId="2" borderId="52" xfId="0" applyFont="1" applyFill="1" applyBorder="1" applyAlignment="1">
      <alignment wrapText="1"/>
    </xf>
    <xf numFmtId="172" fontId="27" fillId="3" borderId="45" xfId="0" applyNumberFormat="1" applyFont="1" applyFill="1" applyBorder="1" applyAlignment="1">
      <alignment vertical="distributed" wrapText="1"/>
    </xf>
    <xf numFmtId="164" fontId="28" fillId="3" borderId="50" xfId="0" applyNumberFormat="1" applyFont="1" applyFill="1" applyBorder="1" applyAlignment="1">
      <alignment vertical="distributed" wrapText="1"/>
    </xf>
    <xf numFmtId="172" fontId="27" fillId="3" borderId="34" xfId="0" applyNumberFormat="1" applyFont="1" applyFill="1" applyBorder="1" applyAlignment="1">
      <alignment horizontal="right" vertical="distributed"/>
    </xf>
    <xf numFmtId="172" fontId="27" fillId="3" borderId="29" xfId="0" applyNumberFormat="1" applyFont="1" applyFill="1" applyBorder="1" applyAlignment="1">
      <alignment horizontal="right" vertical="distributed"/>
    </xf>
    <xf numFmtId="172" fontId="27" fillId="3" borderId="67" xfId="0" applyNumberFormat="1" applyFont="1" applyFill="1" applyBorder="1" applyAlignment="1">
      <alignment horizontal="right" vertical="distributed"/>
    </xf>
    <xf numFmtId="172" fontId="10" fillId="3" borderId="34" xfId="0" applyNumberFormat="1" applyFont="1" applyFill="1" applyBorder="1" applyAlignment="1">
      <alignment horizontal="center" vertical="center"/>
    </xf>
    <xf numFmtId="172" fontId="10" fillId="3" borderId="29" xfId="0" applyNumberFormat="1" applyFont="1" applyFill="1" applyBorder="1" applyAlignment="1">
      <alignment horizontal="center" vertical="center"/>
    </xf>
    <xf numFmtId="172" fontId="10" fillId="3" borderId="67" xfId="0" applyNumberFormat="1" applyFont="1" applyFill="1" applyBorder="1" applyAlignment="1">
      <alignment horizontal="center" vertical="center"/>
    </xf>
    <xf numFmtId="172" fontId="5" fillId="3" borderId="29" xfId="0" applyNumberFormat="1" applyFont="1" applyFill="1" applyBorder="1" applyAlignment="1">
      <alignment horizontal="center" vertical="center"/>
    </xf>
    <xf numFmtId="0" fontId="3" fillId="3" borderId="123" xfId="0" applyFont="1" applyFill="1" applyBorder="1" applyAlignment="1">
      <alignment horizontal="center" vertical="top"/>
    </xf>
    <xf numFmtId="49" fontId="3" fillId="2" borderId="50" xfId="0" applyNumberFormat="1" applyFont="1" applyFill="1" applyBorder="1" applyAlignment="1">
      <alignment vertical="top"/>
    </xf>
    <xf numFmtId="0" fontId="2" fillId="2" borderId="0" xfId="0" applyFont="1" applyFill="1" applyBorder="1" applyAlignment="1">
      <alignment horizontal="left" vertical="center" wrapText="1"/>
    </xf>
    <xf numFmtId="0" fontId="2" fillId="2" borderId="6" xfId="0" applyFont="1" applyFill="1" applyBorder="1" applyAlignment="1">
      <alignment horizontal="center" vertical="center" textRotation="90" wrapText="1"/>
    </xf>
    <xf numFmtId="49" fontId="2" fillId="2" borderId="6" xfId="0" applyNumberFormat="1" applyFont="1" applyFill="1" applyBorder="1" applyAlignment="1">
      <alignment horizontal="center" vertical="top" wrapText="1"/>
    </xf>
    <xf numFmtId="0" fontId="12" fillId="2" borderId="6" xfId="0" applyFont="1" applyFill="1" applyBorder="1" applyAlignment="1">
      <alignment horizontal="center" vertical="distributed" textRotation="90" wrapText="1"/>
    </xf>
    <xf numFmtId="49" fontId="2" fillId="2" borderId="6" xfId="0" applyNumberFormat="1" applyFont="1" applyFill="1" applyBorder="1" applyAlignment="1">
      <alignment vertical="top"/>
    </xf>
    <xf numFmtId="172" fontId="10" fillId="2" borderId="29" xfId="0" applyNumberFormat="1" applyFont="1" applyFill="1" applyBorder="1" applyAlignment="1">
      <alignment horizontal="left" vertical="top"/>
    </xf>
    <xf numFmtId="172" fontId="10" fillId="2" borderId="124" xfId="0" applyNumberFormat="1" applyFont="1" applyFill="1" applyBorder="1" applyAlignment="1">
      <alignment horizontal="left" vertical="top"/>
    </xf>
    <xf numFmtId="0" fontId="18" fillId="2" borderId="6" xfId="0" applyFont="1" applyFill="1" applyBorder="1" applyAlignment="1">
      <alignment vertical="top" wrapText="1"/>
    </xf>
    <xf numFmtId="0" fontId="18" fillId="2" borderId="6" xfId="0" applyFont="1" applyFill="1" applyBorder="1" applyAlignment="1">
      <alignment wrapText="1"/>
    </xf>
    <xf numFmtId="49" fontId="18" fillId="2" borderId="4" xfId="0" applyNumberFormat="1" applyFont="1" applyFill="1" applyBorder="1" applyAlignment="1">
      <alignment vertical="top"/>
    </xf>
    <xf numFmtId="0" fontId="18" fillId="2" borderId="69" xfId="0" applyFont="1" applyFill="1" applyBorder="1" applyAlignment="1">
      <alignment horizontal="center" vertical="top"/>
    </xf>
    <xf numFmtId="49" fontId="3" fillId="2" borderId="51" xfId="0" applyNumberFormat="1" applyFont="1" applyFill="1" applyBorder="1" applyAlignment="1">
      <alignment vertical="top"/>
    </xf>
    <xf numFmtId="49" fontId="2" fillId="2" borderId="2" xfId="0" applyNumberFormat="1" applyFont="1" applyFill="1" applyBorder="1" applyAlignment="1">
      <alignment horizontal="center" vertical="top" wrapText="1"/>
    </xf>
    <xf numFmtId="49" fontId="18" fillId="2" borderId="2" xfId="0" applyNumberFormat="1" applyFont="1" applyFill="1" applyBorder="1" applyAlignment="1">
      <alignment vertical="top"/>
    </xf>
    <xf numFmtId="49" fontId="3" fillId="7" borderId="56" xfId="0" applyNumberFormat="1" applyFont="1" applyFill="1" applyBorder="1" applyAlignment="1">
      <alignment horizontal="center" vertical="top"/>
    </xf>
    <xf numFmtId="49" fontId="3" fillId="7" borderId="60" xfId="0" applyNumberFormat="1" applyFont="1" applyFill="1" applyBorder="1" applyAlignment="1">
      <alignment horizontal="center" vertical="top"/>
    </xf>
    <xf numFmtId="0" fontId="3" fillId="7" borderId="101" xfId="0" applyFont="1" applyFill="1" applyBorder="1" applyAlignment="1">
      <alignment horizontal="left" vertical="top" wrapText="1"/>
    </xf>
    <xf numFmtId="0" fontId="3" fillId="7" borderId="97" xfId="0" applyFont="1" applyFill="1" applyBorder="1" applyAlignment="1">
      <alignment horizontal="left" vertical="top" wrapText="1"/>
    </xf>
    <xf numFmtId="0" fontId="3" fillId="7" borderId="99" xfId="0" applyFont="1" applyFill="1" applyBorder="1" applyAlignment="1">
      <alignment horizontal="left" vertical="top" wrapText="1"/>
    </xf>
    <xf numFmtId="0" fontId="4" fillId="7" borderId="0" xfId="0" applyFont="1" applyFill="1" applyBorder="1" applyAlignment="1">
      <alignment vertical="top"/>
    </xf>
    <xf numFmtId="49" fontId="2" fillId="7" borderId="64" xfId="0" applyNumberFormat="1" applyFont="1" applyFill="1" applyBorder="1" applyAlignment="1">
      <alignment horizontal="center" vertical="top" wrapText="1"/>
    </xf>
    <xf numFmtId="0" fontId="3" fillId="7" borderId="64" xfId="0" applyFont="1" applyFill="1" applyBorder="1" applyAlignment="1">
      <alignment horizontal="left" vertical="top" wrapText="1"/>
    </xf>
    <xf numFmtId="0" fontId="2" fillId="7" borderId="2" xfId="0" applyFont="1" applyFill="1" applyBorder="1" applyAlignment="1">
      <alignment horizontal="center" vertical="top"/>
    </xf>
    <xf numFmtId="172" fontId="10" fillId="7" borderId="58" xfId="0" applyNumberFormat="1" applyFont="1" applyFill="1" applyBorder="1" applyAlignment="1">
      <alignment horizontal="center" vertical="top" wrapText="1"/>
    </xf>
    <xf numFmtId="172" fontId="10" fillId="7" borderId="30" xfId="0" applyNumberFormat="1" applyFont="1" applyFill="1" applyBorder="1" applyAlignment="1">
      <alignment horizontal="center" vertical="top" wrapText="1"/>
    </xf>
    <xf numFmtId="172" fontId="10" fillId="7" borderId="51" xfId="0" applyNumberFormat="1" applyFont="1" applyFill="1" applyBorder="1" applyAlignment="1">
      <alignment horizontal="center" vertical="top" wrapText="1"/>
    </xf>
    <xf numFmtId="172" fontId="10" fillId="7" borderId="33" xfId="0" applyNumberFormat="1" applyFont="1" applyFill="1" applyBorder="1" applyAlignment="1">
      <alignment horizontal="center" vertical="top" wrapText="1"/>
    </xf>
    <xf numFmtId="0" fontId="2" fillId="7" borderId="87" xfId="0" applyFont="1" applyFill="1" applyBorder="1" applyAlignment="1">
      <alignment horizontal="left" vertical="top" wrapText="1" shrinkToFit="1"/>
    </xf>
    <xf numFmtId="0" fontId="2" fillId="7" borderId="70" xfId="0" applyNumberFormat="1" applyFont="1" applyFill="1" applyBorder="1" applyAlignment="1">
      <alignment horizontal="center" vertical="top"/>
    </xf>
    <xf numFmtId="0" fontId="2" fillId="7" borderId="92" xfId="0" applyNumberFormat="1" applyFont="1" applyFill="1" applyBorder="1" applyAlignment="1">
      <alignment horizontal="center" vertical="top"/>
    </xf>
    <xf numFmtId="49" fontId="2" fillId="7" borderId="24" xfId="0" applyNumberFormat="1" applyFont="1" applyFill="1" applyBorder="1" applyAlignment="1">
      <alignment horizontal="center" vertical="top" wrapText="1"/>
    </xf>
    <xf numFmtId="49" fontId="2" fillId="7" borderId="89" xfId="0" applyNumberFormat="1" applyFont="1" applyFill="1" applyBorder="1" applyAlignment="1">
      <alignment horizontal="center" vertical="top" shrinkToFit="1"/>
    </xf>
    <xf numFmtId="0" fontId="3" fillId="7" borderId="6" xfId="0" applyFont="1" applyFill="1" applyBorder="1" applyAlignment="1">
      <alignment horizontal="center" vertical="top"/>
    </xf>
    <xf numFmtId="172" fontId="10" fillId="7" borderId="85" xfId="0" applyNumberFormat="1" applyFont="1" applyFill="1" applyBorder="1" applyAlignment="1">
      <alignment horizontal="center" vertical="top" wrapText="1"/>
    </xf>
    <xf numFmtId="0" fontId="3" fillId="7" borderId="43" xfId="0" applyFont="1" applyFill="1" applyBorder="1" applyAlignment="1">
      <alignment horizontal="left" vertical="top" wrapText="1"/>
    </xf>
    <xf numFmtId="0" fontId="3" fillId="7" borderId="110" xfId="0" applyFont="1" applyFill="1" applyBorder="1" applyAlignment="1">
      <alignment horizontal="left" vertical="top" wrapText="1"/>
    </xf>
    <xf numFmtId="49" fontId="3" fillId="7" borderId="60" xfId="0" applyNumberFormat="1" applyFont="1" applyFill="1" applyBorder="1" applyAlignment="1">
      <alignment horizontal="right" vertical="top"/>
    </xf>
    <xf numFmtId="49" fontId="3" fillId="7" borderId="62" xfId="0" applyNumberFormat="1" applyFont="1" applyFill="1" applyBorder="1" applyAlignment="1">
      <alignment horizontal="right" vertical="top"/>
    </xf>
    <xf numFmtId="172" fontId="3" fillId="7" borderId="61" xfId="0" applyNumberFormat="1" applyFont="1" applyFill="1" applyBorder="1" applyAlignment="1">
      <alignment horizontal="center" vertical="top"/>
    </xf>
    <xf numFmtId="0" fontId="2" fillId="7" borderId="82" xfId="0" applyFont="1" applyFill="1" applyBorder="1" applyAlignment="1">
      <alignment horizontal="center" vertical="top"/>
    </xf>
    <xf numFmtId="172" fontId="27" fillId="7" borderId="84" xfId="0" applyNumberFormat="1" applyFont="1" applyFill="1" applyBorder="1" applyAlignment="1">
      <alignment horizontal="center" vertical="top"/>
    </xf>
    <xf numFmtId="172" fontId="27" fillId="7" borderId="45" xfId="0" applyNumberFormat="1" applyFont="1" applyFill="1" applyBorder="1" applyAlignment="1">
      <alignment horizontal="center" vertical="top"/>
    </xf>
    <xf numFmtId="172" fontId="27" fillId="7" borderId="50" xfId="0" applyNumberFormat="1" applyFont="1" applyFill="1" applyBorder="1" applyAlignment="1">
      <alignment horizontal="center" vertical="top"/>
    </xf>
    <xf numFmtId="164" fontId="28" fillId="7" borderId="45" xfId="0" applyNumberFormat="1" applyFont="1" applyFill="1" applyBorder="1" applyAlignment="1">
      <alignment horizontal="center" vertical="top"/>
    </xf>
    <xf numFmtId="164" fontId="28" fillId="7" borderId="50" xfId="0" applyNumberFormat="1" applyFont="1" applyFill="1" applyBorder="1" applyAlignment="1">
      <alignment horizontal="center" vertical="top"/>
    </xf>
    <xf numFmtId="0" fontId="2" fillId="7" borderId="106" xfId="0" applyNumberFormat="1" applyFont="1" applyFill="1" applyBorder="1" applyAlignment="1">
      <alignment horizontal="center" vertical="top"/>
    </xf>
    <xf numFmtId="0" fontId="2" fillId="7" borderId="87" xfId="0" applyNumberFormat="1" applyFont="1" applyFill="1" applyBorder="1" applyAlignment="1">
      <alignment horizontal="center" vertical="top"/>
    </xf>
    <xf numFmtId="0" fontId="2" fillId="7" borderId="107" xfId="0" applyNumberFormat="1" applyFont="1" applyFill="1" applyBorder="1" applyAlignment="1">
      <alignment horizontal="center" vertical="top"/>
    </xf>
    <xf numFmtId="49" fontId="2" fillId="7" borderId="4" xfId="0" applyNumberFormat="1" applyFont="1" applyFill="1" applyBorder="1" applyAlignment="1">
      <alignment horizontal="center" vertical="top" wrapText="1"/>
    </xf>
    <xf numFmtId="49" fontId="2" fillId="7" borderId="0" xfId="0" applyNumberFormat="1" applyFont="1" applyFill="1" applyBorder="1" applyAlignment="1">
      <alignment horizontal="center" vertical="top" wrapText="1"/>
    </xf>
    <xf numFmtId="0" fontId="3" fillId="7" borderId="5" xfId="0" applyFont="1" applyFill="1" applyBorder="1" applyAlignment="1">
      <alignment horizontal="center" vertical="top"/>
    </xf>
    <xf numFmtId="172" fontId="27" fillId="7" borderId="34" xfId="0" applyNumberFormat="1" applyFont="1" applyFill="1" applyBorder="1" applyAlignment="1">
      <alignment horizontal="center" vertical="top"/>
    </xf>
    <xf numFmtId="172" fontId="27" fillId="7" borderId="29" xfId="0" applyNumberFormat="1" applyFont="1" applyFill="1" applyBorder="1" applyAlignment="1">
      <alignment horizontal="center" vertical="top"/>
    </xf>
    <xf numFmtId="172" fontId="27" fillId="7" borderId="67" xfId="0" applyNumberFormat="1" applyFont="1" applyFill="1" applyBorder="1" applyAlignment="1">
      <alignment horizontal="center" vertical="top"/>
    </xf>
    <xf numFmtId="164" fontId="28" fillId="7" borderId="29" xfId="0" applyNumberFormat="1" applyFont="1" applyFill="1" applyBorder="1" applyAlignment="1">
      <alignment horizontal="center" vertical="top"/>
    </xf>
    <xf numFmtId="164" fontId="28" fillId="7" borderId="67" xfId="0" applyNumberFormat="1" applyFont="1" applyFill="1" applyBorder="1" applyAlignment="1">
      <alignment horizontal="center" vertical="top"/>
    </xf>
    <xf numFmtId="0" fontId="2" fillId="7" borderId="94" xfId="0" applyNumberFormat="1" applyFont="1" applyFill="1" applyBorder="1" applyAlignment="1">
      <alignment horizontal="center" vertical="top"/>
    </xf>
    <xf numFmtId="0" fontId="2" fillId="7" borderId="31" xfId="0" applyNumberFormat="1" applyFont="1" applyFill="1" applyBorder="1" applyAlignment="1">
      <alignment horizontal="center" vertical="top"/>
    </xf>
    <xf numFmtId="0" fontId="2" fillId="7" borderId="105" xfId="0" applyNumberFormat="1" applyFont="1" applyFill="1" applyBorder="1" applyAlignment="1">
      <alignment horizontal="center" vertical="top"/>
    </xf>
    <xf numFmtId="0" fontId="3" fillId="7" borderId="71" xfId="0" applyFont="1" applyFill="1" applyBorder="1" applyAlignment="1">
      <alignment horizontal="center" vertical="top"/>
    </xf>
    <xf numFmtId="172" fontId="27" fillId="7" borderId="54" xfId="0" applyNumberFormat="1" applyFont="1" applyFill="1" applyBorder="1" applyAlignment="1">
      <alignment horizontal="center" vertical="top"/>
    </xf>
    <xf numFmtId="0" fontId="2" fillId="7" borderId="25" xfId="0" applyFont="1" applyFill="1" applyBorder="1" applyAlignment="1">
      <alignment horizontal="center" vertical="top" shrinkToFit="1"/>
    </xf>
    <xf numFmtId="0" fontId="2" fillId="7" borderId="108" xfId="0" applyNumberFormat="1" applyFont="1" applyFill="1" applyBorder="1" applyAlignment="1">
      <alignment horizontal="center" vertical="top" shrinkToFit="1"/>
    </xf>
    <xf numFmtId="0" fontId="2" fillId="7" borderId="43" xfId="0" applyNumberFormat="1" applyFont="1" applyFill="1" applyBorder="1" applyAlignment="1">
      <alignment horizontal="center" vertical="top" shrinkToFit="1"/>
    </xf>
    <xf numFmtId="0" fontId="2" fillId="7" borderId="110" xfId="0" applyNumberFormat="1" applyFont="1" applyFill="1" applyBorder="1" applyAlignment="1">
      <alignment horizontal="center" vertical="top" shrinkToFit="1"/>
    </xf>
    <xf numFmtId="0" fontId="2" fillId="7" borderId="106" xfId="0" applyNumberFormat="1" applyFont="1" applyFill="1" applyBorder="1" applyAlignment="1">
      <alignment horizontal="center" vertical="top" shrinkToFit="1"/>
    </xf>
    <xf numFmtId="0" fontId="2" fillId="7" borderId="87" xfId="0" applyNumberFormat="1" applyFont="1" applyFill="1" applyBorder="1" applyAlignment="1">
      <alignment horizontal="center" vertical="top" shrinkToFit="1"/>
    </xf>
    <xf numFmtId="0" fontId="2" fillId="7" borderId="107" xfId="0" applyNumberFormat="1" applyFont="1" applyFill="1" applyBorder="1" applyAlignment="1">
      <alignment horizontal="center" vertical="top" shrinkToFit="1"/>
    </xf>
    <xf numFmtId="49" fontId="2" fillId="7" borderId="24" xfId="0" applyNumberFormat="1" applyFont="1" applyFill="1" applyBorder="1" applyAlignment="1">
      <alignment horizontal="center" vertical="top" shrinkToFit="1"/>
    </xf>
    <xf numFmtId="0" fontId="3" fillId="7" borderId="24" xfId="0" applyFont="1" applyFill="1" applyBorder="1" applyAlignment="1">
      <alignment horizontal="center" vertical="top"/>
    </xf>
    <xf numFmtId="172" fontId="27" fillId="7" borderId="109" xfId="0" applyNumberFormat="1" applyFont="1" applyFill="1" applyBorder="1" applyAlignment="1">
      <alignment horizontal="center" vertical="top"/>
    </xf>
    <xf numFmtId="172" fontId="27" fillId="7" borderId="47" xfId="0" applyNumberFormat="1" applyFont="1" applyFill="1" applyBorder="1" applyAlignment="1">
      <alignment horizontal="center" vertical="top"/>
    </xf>
    <xf numFmtId="0" fontId="2" fillId="7" borderId="108" xfId="0" applyFont="1" applyFill="1" applyBorder="1" applyAlignment="1">
      <alignment horizontal="center" vertical="top"/>
    </xf>
    <xf numFmtId="0" fontId="2" fillId="7" borderId="43" xfId="0" applyFont="1" applyFill="1" applyBorder="1" applyAlignment="1">
      <alignment horizontal="center" vertical="top"/>
    </xf>
    <xf numFmtId="0" fontId="2" fillId="7" borderId="110" xfId="0" applyFont="1" applyFill="1" applyBorder="1" applyAlignment="1">
      <alignment horizontal="center" vertical="top"/>
    </xf>
    <xf numFmtId="49" fontId="2" fillId="7" borderId="4" xfId="0" applyNumberFormat="1" applyFont="1" applyFill="1" applyBorder="1" applyAlignment="1">
      <alignment horizontal="center" vertical="top" shrinkToFit="1"/>
    </xf>
    <xf numFmtId="0" fontId="2" fillId="7" borderId="82" xfId="0" applyFont="1" applyFill="1" applyBorder="1" applyAlignment="1">
      <alignment vertical="top" wrapText="1"/>
    </xf>
    <xf numFmtId="172" fontId="2" fillId="7" borderId="58" xfId="0" applyNumberFormat="1" applyFont="1" applyFill="1" applyBorder="1" applyAlignment="1">
      <alignment horizontal="center" vertical="top"/>
    </xf>
    <xf numFmtId="172" fontId="2" fillId="7" borderId="30" xfId="0" applyNumberFormat="1" applyFont="1" applyFill="1" applyBorder="1" applyAlignment="1">
      <alignment horizontal="center" vertical="top"/>
    </xf>
    <xf numFmtId="172" fontId="2" fillId="7" borderId="51" xfId="0" applyNumberFormat="1" applyFont="1" applyFill="1" applyBorder="1" applyAlignment="1">
      <alignment horizontal="center" vertical="top"/>
    </xf>
    <xf numFmtId="164" fontId="2" fillId="7" borderId="30" xfId="0" applyNumberFormat="1" applyFont="1" applyFill="1" applyBorder="1" applyAlignment="1">
      <alignment horizontal="center" vertical="top"/>
    </xf>
    <xf numFmtId="164" fontId="2" fillId="7" borderId="51" xfId="0" applyNumberFormat="1" applyFont="1" applyFill="1" applyBorder="1" applyAlignment="1">
      <alignment horizontal="center" vertical="top"/>
    </xf>
    <xf numFmtId="0" fontId="2" fillId="7" borderId="2" xfId="0" applyFont="1" applyFill="1" applyBorder="1" applyAlignment="1">
      <alignment vertical="top" wrapText="1"/>
    </xf>
    <xf numFmtId="172" fontId="19" fillId="7" borderId="34" xfId="0" applyNumberFormat="1" applyFont="1" applyFill="1" applyBorder="1" applyAlignment="1">
      <alignment horizontal="center"/>
    </xf>
    <xf numFmtId="172" fontId="19" fillId="7" borderId="29" xfId="0" applyNumberFormat="1" applyFont="1" applyFill="1" applyBorder="1" applyAlignment="1">
      <alignment horizontal="center"/>
    </xf>
    <xf numFmtId="172" fontId="19" fillId="7" borderId="67" xfId="0" applyNumberFormat="1" applyFont="1" applyFill="1" applyBorder="1" applyAlignment="1">
      <alignment horizontal="center"/>
    </xf>
    <xf numFmtId="0" fontId="19" fillId="7" borderId="29" xfId="0" applyFont="1" applyFill="1" applyBorder="1" applyAlignment="1"/>
    <xf numFmtId="0" fontId="19" fillId="7" borderId="67" xfId="0" applyFont="1" applyFill="1" applyBorder="1" applyAlignment="1"/>
    <xf numFmtId="172" fontId="18" fillId="7" borderId="54" xfId="0" applyNumberFormat="1" applyFont="1" applyFill="1" applyBorder="1" applyAlignment="1">
      <alignment horizontal="center" vertical="top"/>
    </xf>
    <xf numFmtId="172" fontId="18" fillId="7" borderId="47" xfId="0" applyNumberFormat="1" applyFont="1" applyFill="1" applyBorder="1" applyAlignment="1">
      <alignment horizontal="center" vertical="top"/>
    </xf>
    <xf numFmtId="172" fontId="18" fillId="7" borderId="113" xfId="0" applyNumberFormat="1" applyFont="1" applyFill="1" applyBorder="1" applyAlignment="1">
      <alignment horizontal="center" vertical="top"/>
    </xf>
    <xf numFmtId="164" fontId="3" fillId="7" borderId="47" xfId="0" applyNumberFormat="1" applyFont="1" applyFill="1" applyBorder="1" applyAlignment="1">
      <alignment horizontal="center" vertical="top"/>
    </xf>
    <xf numFmtId="164" fontId="3" fillId="7" borderId="113" xfId="0" applyNumberFormat="1" applyFont="1" applyFill="1" applyBorder="1" applyAlignment="1">
      <alignment horizontal="center" vertical="top"/>
    </xf>
    <xf numFmtId="0" fontId="2" fillId="7" borderId="24" xfId="0" applyFont="1" applyFill="1" applyBorder="1" applyAlignment="1">
      <alignment horizontal="center" vertical="top" shrinkToFit="1"/>
    </xf>
    <xf numFmtId="0" fontId="4" fillId="7" borderId="108" xfId="0" applyFont="1" applyFill="1" applyBorder="1" applyAlignment="1">
      <alignment horizontal="center" vertical="top"/>
    </xf>
    <xf numFmtId="0" fontId="4" fillId="7" borderId="43" xfId="0" applyFont="1" applyFill="1" applyBorder="1" applyAlignment="1">
      <alignment horizontal="center" vertical="top"/>
    </xf>
    <xf numFmtId="0" fontId="4" fillId="7" borderId="110" xfId="0" applyFont="1" applyFill="1" applyBorder="1" applyAlignment="1">
      <alignment horizontal="center" vertical="top"/>
    </xf>
    <xf numFmtId="172" fontId="2" fillId="7" borderId="84" xfId="0" applyNumberFormat="1" applyFont="1" applyFill="1" applyBorder="1" applyAlignment="1">
      <alignment horizontal="center" vertical="top"/>
    </xf>
    <xf numFmtId="172" fontId="2" fillId="7" borderId="45" xfId="0" applyNumberFormat="1" applyFont="1" applyFill="1" applyBorder="1" applyAlignment="1">
      <alignment horizontal="center" vertical="top"/>
    </xf>
    <xf numFmtId="172" fontId="2" fillId="7" borderId="50" xfId="0" applyNumberFormat="1" applyFont="1" applyFill="1" applyBorder="1" applyAlignment="1">
      <alignment horizontal="center" vertical="top"/>
    </xf>
    <xf numFmtId="164" fontId="2" fillId="7" borderId="45" xfId="0" applyNumberFormat="1" applyFont="1" applyFill="1" applyBorder="1" applyAlignment="1">
      <alignment horizontal="center" vertical="top"/>
    </xf>
    <xf numFmtId="164" fontId="2" fillId="7" borderId="50" xfId="0" applyNumberFormat="1" applyFont="1" applyFill="1" applyBorder="1" applyAlignment="1">
      <alignment horizontal="center" vertical="top"/>
    </xf>
    <xf numFmtId="0" fontId="2" fillId="7" borderId="64" xfId="0" applyFont="1" applyFill="1" applyBorder="1" applyAlignment="1">
      <alignment horizontal="center" vertical="top" shrinkToFit="1"/>
    </xf>
    <xf numFmtId="0" fontId="6" fillId="7" borderId="4" xfId="0" applyFont="1" applyFill="1" applyBorder="1" applyAlignment="1">
      <alignment horizontal="center" vertical="top" shrinkToFit="1"/>
    </xf>
    <xf numFmtId="0" fontId="4" fillId="7" borderId="94" xfId="0" applyFont="1" applyFill="1" applyBorder="1" applyAlignment="1">
      <alignment horizontal="center" vertical="top"/>
    </xf>
    <xf numFmtId="0" fontId="4" fillId="7" borderId="31" xfId="0" applyFont="1" applyFill="1" applyBorder="1" applyAlignment="1">
      <alignment horizontal="center" vertical="top"/>
    </xf>
    <xf numFmtId="0" fontId="4" fillId="7" borderId="105" xfId="0" applyFont="1" applyFill="1" applyBorder="1" applyAlignment="1">
      <alignment horizontal="center" vertical="top"/>
    </xf>
    <xf numFmtId="0" fontId="11" fillId="7" borderId="24" xfId="0" applyFont="1" applyFill="1" applyBorder="1" applyAlignment="1">
      <alignment horizontal="center" vertical="top" shrinkToFit="1"/>
    </xf>
    <xf numFmtId="49" fontId="3" fillId="2" borderId="32" xfId="0" applyNumberFormat="1" applyFont="1" applyFill="1" applyBorder="1" applyAlignment="1">
      <alignment horizontal="center" vertical="top"/>
    </xf>
    <xf numFmtId="0" fontId="34" fillId="0" borderId="29" xfId="0" applyFont="1" applyBorder="1" applyAlignment="1">
      <alignment horizontal="left" wrapText="1"/>
    </xf>
    <xf numFmtId="0" fontId="2" fillId="2" borderId="89" xfId="0" applyFont="1" applyFill="1" applyBorder="1" applyAlignment="1">
      <alignment horizontal="left" vertical="top" wrapText="1"/>
    </xf>
    <xf numFmtId="0" fontId="34" fillId="0" borderId="67" xfId="0" applyFont="1" applyBorder="1" applyAlignment="1">
      <alignment horizontal="left" wrapText="1"/>
    </xf>
    <xf numFmtId="0" fontId="17" fillId="3" borderId="69" xfId="0" applyFont="1" applyFill="1" applyBorder="1" applyAlignment="1">
      <alignment horizontal="center" vertical="top"/>
    </xf>
    <xf numFmtId="172" fontId="22" fillId="3" borderId="34" xfId="0" applyNumberFormat="1" applyFont="1" applyFill="1" applyBorder="1" applyAlignment="1">
      <alignment horizontal="right" vertical="distributed" wrapText="1"/>
    </xf>
    <xf numFmtId="172" fontId="22" fillId="3" borderId="85" xfId="0" applyNumberFormat="1" applyFont="1" applyFill="1" applyBorder="1" applyAlignment="1">
      <alignment horizontal="right" vertical="distributed" wrapText="1"/>
    </xf>
    <xf numFmtId="172" fontId="22" fillId="3" borderId="34" xfId="0" applyNumberFormat="1" applyFont="1" applyFill="1" applyBorder="1" applyAlignment="1">
      <alignment vertical="distributed" wrapText="1"/>
    </xf>
    <xf numFmtId="172" fontId="22" fillId="3" borderId="29" xfId="0" applyNumberFormat="1" applyFont="1" applyFill="1" applyBorder="1" applyAlignment="1">
      <alignment horizontal="center" vertical="distributed"/>
    </xf>
    <xf numFmtId="164" fontId="11" fillId="0" borderId="33" xfId="0" applyNumberFormat="1" applyFont="1" applyFill="1" applyBorder="1" applyAlignment="1">
      <alignment horizontal="center" vertical="top" wrapText="1"/>
    </xf>
    <xf numFmtId="0" fontId="4" fillId="2" borderId="0" xfId="0" applyFont="1" applyFill="1" applyBorder="1" applyAlignment="1">
      <alignment vertical="top"/>
    </xf>
    <xf numFmtId="0" fontId="4" fillId="2" borderId="0" xfId="0" applyFont="1" applyFill="1" applyBorder="1" applyAlignment="1">
      <alignment horizontal="left" vertical="top"/>
    </xf>
    <xf numFmtId="0" fontId="15" fillId="2" borderId="68" xfId="0" applyFont="1" applyFill="1" applyBorder="1" applyAlignment="1">
      <alignment horizontal="center" vertical="top" wrapText="1"/>
    </xf>
    <xf numFmtId="164" fontId="15" fillId="2" borderId="58" xfId="0" applyNumberFormat="1" applyFont="1" applyFill="1" applyBorder="1" applyAlignment="1">
      <alignment horizontal="center" vertical="top"/>
    </xf>
    <xf numFmtId="164" fontId="15" fillId="2" borderId="30" xfId="0" applyNumberFormat="1" applyFont="1" applyFill="1" applyBorder="1" applyAlignment="1">
      <alignment horizontal="center" vertical="top"/>
    </xf>
    <xf numFmtId="164" fontId="15" fillId="2" borderId="51" xfId="0" applyNumberFormat="1" applyFont="1" applyFill="1" applyBorder="1" applyAlignment="1">
      <alignment horizontal="center" vertical="top"/>
    </xf>
    <xf numFmtId="0" fontId="11" fillId="2" borderId="2" xfId="0" applyFont="1" applyFill="1" applyBorder="1" applyAlignment="1">
      <alignment horizontal="center" vertical="top" wrapText="1"/>
    </xf>
    <xf numFmtId="164" fontId="11" fillId="2" borderId="119" xfId="0" applyNumberFormat="1" applyFont="1" applyFill="1" applyBorder="1" applyAlignment="1">
      <alignment horizontal="center" vertical="top" wrapText="1"/>
    </xf>
    <xf numFmtId="164" fontId="11" fillId="2" borderId="51" xfId="0" applyNumberFormat="1" applyFont="1" applyFill="1" applyBorder="1" applyAlignment="1">
      <alignment horizontal="center" vertical="top" wrapText="1"/>
    </xf>
    <xf numFmtId="0" fontId="15" fillId="2" borderId="115" xfId="0" applyNumberFormat="1" applyFont="1" applyFill="1" applyBorder="1" applyAlignment="1">
      <alignment horizontal="left" vertical="top"/>
    </xf>
    <xf numFmtId="0" fontId="15" fillId="2" borderId="31" xfId="0" applyNumberFormat="1" applyFont="1" applyFill="1" applyBorder="1" applyAlignment="1">
      <alignment horizontal="left" vertical="top"/>
    </xf>
    <xf numFmtId="0" fontId="15" fillId="2" borderId="105" xfId="0" applyFont="1" applyFill="1" applyBorder="1" applyAlignment="1">
      <alignment horizontal="center" vertical="top"/>
    </xf>
    <xf numFmtId="0" fontId="15" fillId="2" borderId="69" xfId="0" applyFont="1" applyFill="1" applyBorder="1" applyAlignment="1">
      <alignment horizontal="center" vertical="top" wrapText="1"/>
    </xf>
    <xf numFmtId="164" fontId="11" fillId="2" borderId="30" xfId="0" applyNumberFormat="1" applyFont="1" applyFill="1" applyBorder="1" applyAlignment="1">
      <alignment horizontal="center" vertical="top" wrapText="1"/>
    </xf>
    <xf numFmtId="164" fontId="11" fillId="2" borderId="33" xfId="0" applyNumberFormat="1" applyFont="1" applyFill="1" applyBorder="1" applyAlignment="1">
      <alignment horizontal="center" vertical="top" wrapText="1"/>
    </xf>
    <xf numFmtId="0" fontId="11" fillId="2" borderId="34" xfId="0" applyNumberFormat="1" applyFont="1" applyFill="1" applyBorder="1" applyAlignment="1">
      <alignment horizontal="center" vertical="top"/>
    </xf>
    <xf numFmtId="0" fontId="11" fillId="2" borderId="29" xfId="0" applyNumberFormat="1" applyFont="1" applyFill="1" applyBorder="1" applyAlignment="1">
      <alignment horizontal="center" vertical="top"/>
    </xf>
    <xf numFmtId="0" fontId="4" fillId="2" borderId="39" xfId="0" applyFont="1" applyFill="1" applyBorder="1" applyAlignment="1">
      <alignment horizontal="center" vertical="top"/>
    </xf>
    <xf numFmtId="0" fontId="4" fillId="8" borderId="0" xfId="0" applyFont="1" applyFill="1" applyBorder="1" applyAlignment="1">
      <alignment vertical="top"/>
    </xf>
    <xf numFmtId="0" fontId="4" fillId="8" borderId="0" xfId="0" applyFont="1" applyFill="1" applyBorder="1" applyAlignment="1">
      <alignment horizontal="left" vertical="top"/>
    </xf>
    <xf numFmtId="164" fontId="15" fillId="2" borderId="119" xfId="0" applyNumberFormat="1" applyFont="1" applyFill="1" applyBorder="1" applyAlignment="1">
      <alignment horizontal="center" vertical="top"/>
    </xf>
    <xf numFmtId="2" fontId="27" fillId="2" borderId="30" xfId="0" applyNumberFormat="1" applyFont="1" applyFill="1" applyBorder="1" applyAlignment="1">
      <alignment horizontal="center" vertical="top"/>
    </xf>
    <xf numFmtId="2" fontId="27" fillId="2" borderId="29" xfId="0" applyNumberFormat="1" applyFont="1" applyFill="1" applyBorder="1" applyAlignment="1">
      <alignment horizontal="center" vertical="top"/>
    </xf>
    <xf numFmtId="172" fontId="11" fillId="3" borderId="119" xfId="0" applyNumberFormat="1" applyFont="1" applyFill="1" applyBorder="1" applyAlignment="1">
      <alignment horizontal="center" vertical="top" wrapText="1"/>
    </xf>
    <xf numFmtId="172" fontId="11" fillId="3" borderId="30" xfId="0" applyNumberFormat="1" applyFont="1" applyFill="1" applyBorder="1" applyAlignment="1">
      <alignment horizontal="center" vertical="top" wrapText="1"/>
    </xf>
    <xf numFmtId="172" fontId="11" fillId="3" borderId="51" xfId="0" applyNumberFormat="1" applyFont="1" applyFill="1" applyBorder="1" applyAlignment="1">
      <alignment horizontal="center" vertical="top" wrapText="1"/>
    </xf>
    <xf numFmtId="172" fontId="32" fillId="3" borderId="30" xfId="0" applyNumberFormat="1" applyFont="1" applyFill="1" applyBorder="1" applyAlignment="1">
      <alignment horizontal="center" vertical="top" wrapText="1"/>
    </xf>
    <xf numFmtId="172" fontId="15" fillId="3" borderId="83" xfId="0" applyNumberFormat="1" applyFont="1" applyFill="1" applyBorder="1" applyAlignment="1">
      <alignment horizontal="center" vertical="top"/>
    </xf>
    <xf numFmtId="172" fontId="15" fillId="3" borderId="29" xfId="0" applyNumberFormat="1" applyFont="1" applyFill="1" applyBorder="1" applyAlignment="1">
      <alignment horizontal="center" vertical="top"/>
    </xf>
    <xf numFmtId="172" fontId="15" fillId="3" borderId="67" xfId="0" applyNumberFormat="1" applyFont="1" applyFill="1" applyBorder="1" applyAlignment="1">
      <alignment horizontal="center" vertical="top"/>
    </xf>
    <xf numFmtId="172" fontId="11" fillId="3" borderId="53" xfId="0" applyNumberFormat="1" applyFont="1" applyFill="1" applyBorder="1" applyAlignment="1">
      <alignment horizontal="center" vertical="top"/>
    </xf>
    <xf numFmtId="0" fontId="5" fillId="3" borderId="71" xfId="0" applyFont="1" applyFill="1" applyBorder="1" applyAlignment="1">
      <alignment horizontal="center" vertical="top" wrapText="1"/>
    </xf>
    <xf numFmtId="172" fontId="17" fillId="3" borderId="54" xfId="0" applyNumberFormat="1" applyFont="1" applyFill="1" applyBorder="1" applyAlignment="1">
      <alignment horizontal="center" vertical="top"/>
    </xf>
    <xf numFmtId="172" fontId="35" fillId="3" borderId="67" xfId="0" applyNumberFormat="1" applyFont="1" applyFill="1" applyBorder="1" applyAlignment="1">
      <alignment vertical="distributed" wrapText="1"/>
    </xf>
    <xf numFmtId="172" fontId="15" fillId="0" borderId="83" xfId="0" applyNumberFormat="1" applyFont="1" applyFill="1" applyBorder="1" applyAlignment="1">
      <alignment horizontal="center" vertical="top"/>
    </xf>
    <xf numFmtId="172" fontId="3" fillId="2" borderId="50" xfId="0" applyNumberFormat="1" applyFont="1" applyFill="1" applyBorder="1" applyAlignment="1">
      <alignment horizontal="center" vertical="top"/>
    </xf>
    <xf numFmtId="172" fontId="10" fillId="2" borderId="33" xfId="0" applyNumberFormat="1" applyFont="1" applyFill="1" applyBorder="1" applyAlignment="1">
      <alignment horizontal="center" vertical="top"/>
    </xf>
    <xf numFmtId="172" fontId="11" fillId="0" borderId="33" xfId="0" applyNumberFormat="1" applyFont="1" applyFill="1" applyBorder="1" applyAlignment="1">
      <alignment horizontal="center" vertical="top" wrapText="1"/>
    </xf>
    <xf numFmtId="172" fontId="15" fillId="0" borderId="34" xfId="0" applyNumberFormat="1" applyFont="1" applyFill="1" applyBorder="1" applyAlignment="1">
      <alignment horizontal="center" vertical="top"/>
    </xf>
    <xf numFmtId="172" fontId="15" fillId="0" borderId="124" xfId="0" applyNumberFormat="1" applyFont="1" applyFill="1" applyBorder="1" applyAlignment="1">
      <alignment horizontal="center" vertical="top"/>
    </xf>
    <xf numFmtId="172" fontId="27" fillId="2" borderId="45" xfId="0" applyNumberFormat="1" applyFont="1" applyFill="1" applyBorder="1" applyAlignment="1">
      <alignment vertical="distributed" wrapText="1"/>
    </xf>
    <xf numFmtId="164" fontId="28" fillId="2" borderId="50" xfId="0" applyNumberFormat="1" applyFont="1" applyFill="1" applyBorder="1" applyAlignment="1">
      <alignment vertical="distributed" wrapText="1"/>
    </xf>
    <xf numFmtId="172" fontId="27" fillId="2" borderId="83" xfId="0" applyNumberFormat="1" applyFont="1" applyFill="1" applyBorder="1" applyAlignment="1">
      <alignment vertical="distributed" wrapText="1"/>
    </xf>
    <xf numFmtId="172" fontId="27" fillId="2" borderId="29" xfId="0" applyNumberFormat="1" applyFont="1" applyFill="1" applyBorder="1" applyAlignment="1">
      <alignment vertical="distributed" wrapText="1"/>
    </xf>
    <xf numFmtId="164" fontId="28" fillId="2" borderId="67" xfId="0" applyNumberFormat="1" applyFont="1" applyFill="1" applyBorder="1" applyAlignment="1">
      <alignment vertical="distributed" wrapText="1"/>
    </xf>
    <xf numFmtId="164" fontId="10" fillId="2" borderId="67" xfId="0" applyNumberFormat="1" applyFont="1" applyFill="1" applyBorder="1" applyAlignment="1">
      <alignment vertical="distributed" wrapText="1"/>
    </xf>
    <xf numFmtId="172" fontId="27" fillId="2" borderId="91" xfId="0" applyNumberFormat="1" applyFont="1" applyFill="1" applyBorder="1" applyAlignment="1">
      <alignment vertical="distributed" wrapText="1"/>
    </xf>
    <xf numFmtId="172" fontId="27" fillId="2" borderId="70" xfId="0" applyNumberFormat="1" applyFont="1" applyFill="1" applyBorder="1" applyAlignment="1">
      <alignment vertical="distributed" wrapText="1"/>
    </xf>
    <xf numFmtId="164" fontId="10" fillId="2" borderId="63" xfId="0" applyNumberFormat="1" applyFont="1" applyFill="1" applyBorder="1" applyAlignment="1">
      <alignment vertical="distributed" wrapText="1"/>
    </xf>
    <xf numFmtId="172" fontId="10" fillId="2" borderId="67" xfId="0" applyNumberFormat="1" applyFont="1" applyFill="1" applyBorder="1" applyAlignment="1">
      <alignment vertical="distributed" wrapText="1"/>
    </xf>
    <xf numFmtId="172" fontId="28" fillId="2" borderId="67" xfId="0" applyNumberFormat="1" applyFont="1" applyFill="1" applyBorder="1" applyAlignment="1">
      <alignment vertical="distributed" wrapText="1"/>
    </xf>
    <xf numFmtId="172" fontId="27" fillId="2" borderId="94" xfId="0" applyNumberFormat="1" applyFont="1" applyFill="1" applyBorder="1" applyAlignment="1">
      <alignment vertical="distributed" wrapText="1"/>
    </xf>
    <xf numFmtId="172" fontId="27" fillId="2" borderId="31" xfId="0" applyNumberFormat="1" applyFont="1" applyFill="1" applyBorder="1" applyAlignment="1">
      <alignment vertical="distributed" wrapText="1"/>
    </xf>
    <xf numFmtId="164" fontId="28" fillId="2" borderId="40" xfId="0" applyNumberFormat="1" applyFont="1" applyFill="1" applyBorder="1" applyAlignment="1">
      <alignment vertical="distributed" wrapText="1"/>
    </xf>
    <xf numFmtId="172" fontId="18" fillId="2" borderId="34" xfId="0" applyNumberFormat="1" applyFont="1" applyFill="1" applyBorder="1" applyAlignment="1">
      <alignment horizontal="right" vertical="distributed" wrapText="1"/>
    </xf>
    <xf numFmtId="172" fontId="18" fillId="2" borderId="29" xfId="0" applyNumberFormat="1" applyFont="1" applyFill="1" applyBorder="1" applyAlignment="1">
      <alignment vertical="distributed"/>
    </xf>
    <xf numFmtId="164" fontId="2" fillId="2" borderId="67" xfId="0" applyNumberFormat="1" applyFont="1" applyFill="1" applyBorder="1" applyAlignment="1">
      <alignment horizontal="center" vertical="distributed"/>
    </xf>
    <xf numFmtId="172" fontId="3" fillId="2" borderId="67" xfId="0" applyNumberFormat="1" applyFont="1" applyFill="1" applyBorder="1" applyAlignment="1">
      <alignment horizontal="center" vertical="distributed"/>
    </xf>
    <xf numFmtId="172" fontId="3" fillId="2" borderId="63" xfId="0" applyNumberFormat="1" applyFont="1" applyFill="1" applyBorder="1" applyAlignment="1">
      <alignment horizontal="center" vertical="distributed"/>
    </xf>
    <xf numFmtId="172" fontId="2" fillId="2" borderId="67" xfId="0" applyNumberFormat="1" applyFont="1" applyFill="1" applyBorder="1" applyAlignment="1">
      <alignment horizontal="center" vertical="distributed"/>
    </xf>
    <xf numFmtId="172" fontId="18" fillId="2" borderId="67" xfId="0" applyNumberFormat="1" applyFont="1" applyFill="1" applyBorder="1" applyAlignment="1">
      <alignment horizontal="center" vertical="distributed"/>
    </xf>
    <xf numFmtId="172" fontId="27" fillId="2" borderId="58" xfId="0" applyNumberFormat="1" applyFont="1" applyFill="1" applyBorder="1" applyAlignment="1">
      <alignment vertical="distributed" wrapText="1"/>
    </xf>
    <xf numFmtId="172" fontId="27" fillId="2" borderId="30" xfId="0" applyNumberFormat="1" applyFont="1" applyFill="1" applyBorder="1" applyAlignment="1">
      <alignment vertical="distributed" wrapText="1"/>
    </xf>
    <xf numFmtId="172" fontId="27" fillId="2" borderId="34" xfId="0" applyNumberFormat="1" applyFont="1" applyFill="1" applyBorder="1" applyAlignment="1">
      <alignment vertical="distributed" wrapText="1"/>
    </xf>
    <xf numFmtId="172" fontId="27" fillId="2" borderId="29" xfId="0" applyNumberFormat="1" applyFont="1" applyFill="1" applyBorder="1" applyAlignment="1">
      <alignment horizontal="center" vertical="distributed" wrapText="1"/>
    </xf>
    <xf numFmtId="172" fontId="27" fillId="2" borderId="85" xfId="0" applyNumberFormat="1" applyFont="1" applyFill="1" applyBorder="1" applyAlignment="1">
      <alignment vertical="distributed" wrapText="1"/>
    </xf>
    <xf numFmtId="164" fontId="28" fillId="2" borderId="63" xfId="0" applyNumberFormat="1" applyFont="1" applyFill="1" applyBorder="1" applyAlignment="1">
      <alignment vertical="distributed" wrapText="1"/>
    </xf>
    <xf numFmtId="0" fontId="22" fillId="2" borderId="4" xfId="0" applyFont="1" applyFill="1" applyBorder="1" applyAlignment="1">
      <alignment horizontal="left" vertical="center" wrapText="1"/>
    </xf>
    <xf numFmtId="49" fontId="2" fillId="2" borderId="4" xfId="0" applyNumberFormat="1" applyFont="1" applyFill="1" applyBorder="1" applyAlignment="1">
      <alignment vertical="distributed" textRotation="90"/>
    </xf>
    <xf numFmtId="0" fontId="2" fillId="2" borderId="4" xfId="0" applyFont="1" applyFill="1" applyBorder="1" applyAlignment="1">
      <alignment horizontal="center" vertical="center" textRotation="90" wrapText="1"/>
    </xf>
    <xf numFmtId="0" fontId="22" fillId="2" borderId="4" xfId="0" applyFont="1" applyFill="1" applyBorder="1" applyAlignment="1">
      <alignment horizontal="left" vertical="top" wrapText="1"/>
    </xf>
    <xf numFmtId="0" fontId="3" fillId="3" borderId="89" xfId="0" applyFont="1" applyFill="1" applyBorder="1" applyAlignment="1">
      <alignment horizontal="center" vertical="top"/>
    </xf>
    <xf numFmtId="172" fontId="10" fillId="3" borderId="115" xfId="0" applyNumberFormat="1" applyFont="1" applyFill="1" applyBorder="1" applyAlignment="1">
      <alignment horizontal="center" vertical="top"/>
    </xf>
    <xf numFmtId="172" fontId="10" fillId="3" borderId="31" xfId="0" applyNumberFormat="1" applyFont="1" applyFill="1" applyBorder="1" applyAlignment="1">
      <alignment horizontal="center" vertical="top"/>
    </xf>
    <xf numFmtId="172" fontId="10" fillId="3" borderId="40" xfId="0" applyNumberFormat="1" applyFont="1" applyFill="1" applyBorder="1" applyAlignment="1">
      <alignment horizontal="center" vertical="top"/>
    </xf>
    <xf numFmtId="172" fontId="10" fillId="3" borderId="115" xfId="0" applyNumberFormat="1" applyFont="1" applyFill="1" applyBorder="1" applyAlignment="1">
      <alignment horizontal="center" vertical="center"/>
    </xf>
    <xf numFmtId="172" fontId="10" fillId="3" borderId="31" xfId="0" applyNumberFormat="1" applyFont="1" applyFill="1" applyBorder="1" applyAlignment="1">
      <alignment horizontal="center" vertical="center"/>
    </xf>
    <xf numFmtId="172" fontId="10" fillId="3" borderId="40" xfId="0" applyNumberFormat="1" applyFont="1" applyFill="1" applyBorder="1" applyAlignment="1">
      <alignment horizontal="center" vertical="center"/>
    </xf>
    <xf numFmtId="172" fontId="10" fillId="3" borderId="32" xfId="0" applyNumberFormat="1" applyFont="1" applyFill="1" applyBorder="1" applyAlignment="1">
      <alignment horizontal="center" vertical="top"/>
    </xf>
    <xf numFmtId="172" fontId="2" fillId="3" borderId="40" xfId="0" applyNumberFormat="1" applyFont="1" applyFill="1" applyBorder="1" applyAlignment="1">
      <alignment horizontal="center" vertical="top"/>
    </xf>
    <xf numFmtId="49" fontId="2" fillId="2" borderId="115" xfId="0" applyNumberFormat="1" applyFont="1" applyFill="1" applyBorder="1" applyAlignment="1">
      <alignment horizontal="center" vertical="top"/>
    </xf>
    <xf numFmtId="49" fontId="2" fillId="2" borderId="84" xfId="0" applyNumberFormat="1" applyFont="1" applyFill="1" applyBorder="1" applyAlignment="1">
      <alignment horizontal="center" vertical="top"/>
    </xf>
    <xf numFmtId="49" fontId="2" fillId="2" borderId="45" xfId="0" applyNumberFormat="1" applyFont="1" applyFill="1" applyBorder="1" applyAlignment="1">
      <alignment horizontal="center" vertical="top"/>
    </xf>
    <xf numFmtId="172" fontId="10" fillId="3" borderId="0" xfId="0" applyNumberFormat="1" applyFont="1" applyFill="1" applyBorder="1" applyAlignment="1">
      <alignment horizontal="center" vertical="top"/>
    </xf>
    <xf numFmtId="49" fontId="3" fillId="5" borderId="29" xfId="0" applyNumberFormat="1" applyFont="1" applyFill="1" applyBorder="1" applyAlignment="1">
      <alignment vertical="top"/>
    </xf>
    <xf numFmtId="0" fontId="19" fillId="2" borderId="5" xfId="0" applyFont="1" applyFill="1" applyBorder="1" applyAlignment="1">
      <alignment horizontal="left" vertical="top" wrapText="1"/>
    </xf>
    <xf numFmtId="49" fontId="3" fillId="6" borderId="29" xfId="0" applyNumberFormat="1" applyFont="1" applyFill="1" applyBorder="1" applyAlignment="1">
      <alignment vertical="top"/>
    </xf>
    <xf numFmtId="49" fontId="3" fillId="2" borderId="29" xfId="0" applyNumberFormat="1" applyFont="1" applyFill="1" applyBorder="1" applyAlignment="1">
      <alignment vertical="top"/>
    </xf>
    <xf numFmtId="0" fontId="2" fillId="2" borderId="29" xfId="0" applyFont="1" applyFill="1" applyBorder="1" applyAlignment="1">
      <alignment horizontal="center" vertical="center" textRotation="90" wrapText="1"/>
    </xf>
    <xf numFmtId="0" fontId="19" fillId="2" borderId="29" xfId="0" applyFont="1" applyFill="1" applyBorder="1" applyAlignment="1">
      <alignment horizontal="left" vertical="top" wrapText="1"/>
    </xf>
    <xf numFmtId="49" fontId="3" fillId="6" borderId="30" xfId="0" applyNumberFormat="1" applyFont="1" applyFill="1" applyBorder="1" applyAlignment="1">
      <alignment vertical="top"/>
    </xf>
    <xf numFmtId="0" fontId="22" fillId="2" borderId="30" xfId="0" applyFont="1" applyFill="1" applyBorder="1" applyAlignment="1">
      <alignment horizontal="left" vertical="center" wrapText="1"/>
    </xf>
    <xf numFmtId="0" fontId="2" fillId="2" borderId="30" xfId="0" applyFont="1" applyFill="1" applyBorder="1" applyAlignment="1">
      <alignment horizontal="center" vertical="center" textRotation="90" wrapText="1"/>
    </xf>
    <xf numFmtId="49" fontId="3" fillId="6" borderId="125" xfId="0" applyNumberFormat="1" applyFont="1" applyFill="1" applyBorder="1" applyAlignment="1">
      <alignment vertical="top"/>
    </xf>
    <xf numFmtId="0" fontId="22" fillId="2" borderId="31" xfId="0" applyFont="1" applyFill="1" applyBorder="1" applyAlignment="1">
      <alignment horizontal="left" vertical="center" wrapText="1"/>
    </xf>
    <xf numFmtId="172" fontId="10" fillId="2" borderId="116" xfId="0" applyNumberFormat="1" applyFont="1" applyFill="1" applyBorder="1" applyAlignment="1">
      <alignment horizontal="center" vertical="top"/>
    </xf>
    <xf numFmtId="172" fontId="10" fillId="2" borderId="120" xfId="0" applyNumberFormat="1" applyFont="1" applyFill="1" applyBorder="1" applyAlignment="1">
      <alignment horizontal="center" vertical="top"/>
    </xf>
    <xf numFmtId="172" fontId="10" fillId="2" borderId="7" xfId="0" applyNumberFormat="1" applyFont="1" applyFill="1" applyBorder="1" applyAlignment="1">
      <alignment horizontal="center" vertical="top"/>
    </xf>
    <xf numFmtId="172" fontId="10" fillId="8" borderId="54" xfId="0" applyNumberFormat="1" applyFont="1" applyFill="1" applyBorder="1" applyAlignment="1">
      <alignment horizontal="center" vertical="top"/>
    </xf>
    <xf numFmtId="0" fontId="3" fillId="2" borderId="30" xfId="0" applyFont="1" applyFill="1" applyBorder="1" applyAlignment="1">
      <alignment horizontal="center" vertical="top"/>
    </xf>
    <xf numFmtId="0" fontId="3" fillId="2" borderId="29" xfId="0" applyFont="1" applyFill="1" applyBorder="1" applyAlignment="1">
      <alignment horizontal="center" vertical="top"/>
    </xf>
    <xf numFmtId="0" fontId="3" fillId="2" borderId="73" xfId="0" applyFont="1" applyFill="1" applyBorder="1" applyAlignment="1">
      <alignment horizontal="center" vertical="top"/>
    </xf>
    <xf numFmtId="0" fontId="3" fillId="2" borderId="69" xfId="0" applyFont="1" applyFill="1" applyBorder="1" applyAlignment="1">
      <alignment horizontal="center" vertical="top"/>
    </xf>
    <xf numFmtId="0" fontId="18" fillId="2" borderId="95" xfId="0" applyFont="1" applyFill="1" applyBorder="1" applyAlignment="1">
      <alignment horizontal="center" vertical="top"/>
    </xf>
    <xf numFmtId="0" fontId="3" fillId="2" borderId="68" xfId="0" applyFont="1" applyFill="1" applyBorder="1" applyAlignment="1">
      <alignment horizontal="center" vertical="top"/>
    </xf>
    <xf numFmtId="172" fontId="5" fillId="2" borderId="29" xfId="0" applyNumberFormat="1" applyFont="1" applyFill="1" applyBorder="1" applyAlignment="1">
      <alignment horizontal="center" vertical="top"/>
    </xf>
    <xf numFmtId="164" fontId="3" fillId="2" borderId="124" xfId="0" applyNumberFormat="1" applyFont="1" applyFill="1" applyBorder="1" applyAlignment="1">
      <alignment horizontal="center" vertical="top"/>
    </xf>
    <xf numFmtId="0" fontId="2" fillId="2" borderId="112" xfId="0" applyFont="1" applyFill="1" applyBorder="1" applyAlignment="1">
      <alignment horizontal="center" vertical="top"/>
    </xf>
    <xf numFmtId="172" fontId="15" fillId="0" borderId="29" xfId="0" applyNumberFormat="1" applyFont="1" applyFill="1" applyBorder="1" applyAlignment="1">
      <alignment horizontal="center" vertical="top"/>
    </xf>
    <xf numFmtId="0" fontId="4" fillId="0" borderId="0" xfId="1" applyFont="1" applyAlignment="1">
      <alignment vertical="top"/>
    </xf>
    <xf numFmtId="0" fontId="11" fillId="0" borderId="0" xfId="1" applyFont="1" applyAlignment="1">
      <alignment horizontal="left" vertical="top"/>
    </xf>
    <xf numFmtId="0" fontId="11" fillId="0" borderId="0" xfId="1" applyFont="1" applyAlignment="1">
      <alignment horizontal="center" vertical="center"/>
    </xf>
    <xf numFmtId="0" fontId="11" fillId="0" borderId="0" xfId="1" applyFont="1" applyAlignment="1">
      <alignment vertical="top"/>
    </xf>
    <xf numFmtId="0" fontId="11" fillId="0" borderId="0" xfId="1" applyFont="1" applyAlignment="1">
      <alignment horizontal="center" vertical="top"/>
    </xf>
    <xf numFmtId="0" fontId="11" fillId="0" borderId="0" xfId="1" applyFont="1"/>
    <xf numFmtId="0" fontId="8" fillId="0" borderId="0" xfId="1" applyFont="1" applyAlignment="1">
      <alignment vertical="top"/>
    </xf>
    <xf numFmtId="49" fontId="11" fillId="0" borderId="0" xfId="1" applyNumberFormat="1" applyFont="1" applyFill="1" applyBorder="1" applyAlignment="1">
      <alignment horizontal="right" vertical="top"/>
    </xf>
    <xf numFmtId="49" fontId="11" fillId="0" borderId="0" xfId="1" applyNumberFormat="1" applyFont="1" applyFill="1" applyBorder="1" applyAlignment="1">
      <alignment horizontal="left" vertical="top"/>
    </xf>
    <xf numFmtId="49" fontId="11" fillId="0" borderId="0" xfId="1" applyNumberFormat="1" applyFont="1" applyFill="1" applyBorder="1" applyAlignment="1">
      <alignment horizontal="center" vertical="center"/>
    </xf>
    <xf numFmtId="49" fontId="9" fillId="0" borderId="0" xfId="1" applyNumberFormat="1" applyFont="1" applyFill="1" applyBorder="1" applyAlignment="1">
      <alignment horizontal="right" vertical="top"/>
    </xf>
    <xf numFmtId="164" fontId="9" fillId="0" borderId="0" xfId="1" applyNumberFormat="1" applyFont="1" applyFill="1" applyBorder="1" applyAlignment="1">
      <alignment horizontal="center" vertical="top"/>
    </xf>
    <xf numFmtId="164" fontId="9" fillId="0" borderId="0" xfId="1" applyNumberFormat="1" applyFont="1" applyFill="1" applyBorder="1" applyAlignment="1">
      <alignment horizontal="right" vertical="top"/>
    </xf>
    <xf numFmtId="0" fontId="11" fillId="0" borderId="0" xfId="1" applyFont="1" applyFill="1" applyBorder="1" applyAlignment="1">
      <alignment vertical="top"/>
    </xf>
    <xf numFmtId="0" fontId="9" fillId="0" borderId="0" xfId="1" applyFont="1" applyBorder="1" applyAlignment="1">
      <alignment horizontal="left" vertical="top" wrapText="1"/>
    </xf>
    <xf numFmtId="164" fontId="9" fillId="0" borderId="0" xfId="1" applyNumberFormat="1" applyFont="1" applyBorder="1" applyAlignment="1">
      <alignment horizontal="center" vertical="top" wrapText="1"/>
    </xf>
    <xf numFmtId="172" fontId="2" fillId="2" borderId="50" xfId="0" applyNumberFormat="1" applyFont="1" applyFill="1" applyBorder="1" applyAlignment="1">
      <alignment horizontal="center" vertical="top"/>
    </xf>
    <xf numFmtId="172" fontId="27" fillId="0" borderId="34" xfId="0" applyNumberFormat="1" applyFont="1" applyFill="1" applyBorder="1" applyAlignment="1">
      <alignment horizontal="center" vertical="top"/>
    </xf>
    <xf numFmtId="49" fontId="2" fillId="2" borderId="31" xfId="0" applyNumberFormat="1" applyFont="1" applyFill="1" applyBorder="1" applyAlignment="1">
      <alignment horizontal="center" vertical="top" wrapText="1"/>
    </xf>
    <xf numFmtId="49" fontId="2" fillId="2" borderId="43" xfId="0" applyNumberFormat="1" applyFont="1" applyFill="1" applyBorder="1" applyAlignment="1">
      <alignment horizontal="center" vertical="top" wrapText="1"/>
    </xf>
    <xf numFmtId="49" fontId="39" fillId="6" borderId="31" xfId="0" applyNumberFormat="1" applyFont="1" applyFill="1" applyBorder="1" applyAlignment="1">
      <alignment vertical="top"/>
    </xf>
    <xf numFmtId="49" fontId="39" fillId="6" borderId="43" xfId="0" applyNumberFormat="1" applyFont="1" applyFill="1" applyBorder="1" applyAlignment="1">
      <alignment vertical="top"/>
    </xf>
    <xf numFmtId="49" fontId="40" fillId="5" borderId="31" xfId="0" applyNumberFormat="1" applyFont="1" applyFill="1" applyBorder="1" applyAlignment="1">
      <alignment vertical="top"/>
    </xf>
    <xf numFmtId="0" fontId="3" fillId="2" borderId="31" xfId="0" applyFont="1" applyFill="1" applyBorder="1" applyAlignment="1">
      <alignment horizontal="center" vertical="top"/>
    </xf>
    <xf numFmtId="0" fontId="3" fillId="2" borderId="43" xfId="0" applyFont="1" applyFill="1" applyBorder="1" applyAlignment="1">
      <alignment horizontal="center" vertical="top"/>
    </xf>
    <xf numFmtId="49" fontId="2" fillId="2" borderId="31" xfId="0" applyNumberFormat="1" applyFont="1" applyFill="1" applyBorder="1" applyAlignment="1">
      <alignment vertical="distributed" textRotation="90"/>
    </xf>
    <xf numFmtId="49" fontId="2" fillId="2" borderId="43" xfId="0" applyNumberFormat="1" applyFont="1" applyFill="1" applyBorder="1" applyAlignment="1">
      <alignment vertical="distributed" textRotation="90"/>
    </xf>
    <xf numFmtId="0" fontId="3" fillId="0" borderId="26" xfId="0" applyFont="1" applyFill="1" applyBorder="1" applyAlignment="1">
      <alignment horizontal="left" vertical="top"/>
    </xf>
    <xf numFmtId="0" fontId="2" fillId="0" borderId="117" xfId="0" applyFont="1" applyFill="1" applyBorder="1" applyAlignment="1">
      <alignment horizontal="center" vertical="top" wrapText="1"/>
    </xf>
    <xf numFmtId="0" fontId="3" fillId="0" borderId="126" xfId="0" applyFont="1" applyFill="1" applyBorder="1" applyAlignment="1">
      <alignment horizontal="left" vertical="top"/>
    </xf>
    <xf numFmtId="0" fontId="4" fillId="2" borderId="29" xfId="0" applyFont="1" applyFill="1" applyBorder="1" applyAlignment="1">
      <alignment horizontal="left" vertical="top" wrapText="1"/>
    </xf>
    <xf numFmtId="0" fontId="4" fillId="2" borderId="30" xfId="0" applyFont="1" applyFill="1" applyBorder="1" applyAlignment="1">
      <alignment horizontal="left" vertical="top" wrapText="1"/>
    </xf>
    <xf numFmtId="172" fontId="10" fillId="0" borderId="30" xfId="0" applyNumberFormat="1" applyFont="1" applyFill="1" applyBorder="1" applyAlignment="1">
      <alignment horizontal="center" vertical="top"/>
    </xf>
    <xf numFmtId="0" fontId="19" fillId="3" borderId="29" xfId="0" applyFont="1" applyFill="1" applyBorder="1" applyAlignment="1">
      <alignment horizontal="left" vertical="top" wrapText="1"/>
    </xf>
    <xf numFmtId="172" fontId="10" fillId="3" borderId="47" xfId="0" applyNumberFormat="1" applyFont="1" applyFill="1" applyBorder="1" applyAlignment="1">
      <alignment horizontal="center" vertical="top"/>
    </xf>
    <xf numFmtId="0" fontId="19" fillId="3" borderId="47" xfId="0" applyFont="1" applyFill="1" applyBorder="1" applyAlignment="1">
      <alignment horizontal="left" vertical="top" wrapText="1"/>
    </xf>
    <xf numFmtId="0" fontId="2" fillId="0" borderId="1" xfId="0" applyFont="1" applyFill="1" applyBorder="1" applyAlignment="1">
      <alignment horizontal="center" vertical="top" wrapText="1"/>
    </xf>
    <xf numFmtId="0" fontId="3" fillId="0" borderId="127" xfId="0" applyFont="1" applyFill="1" applyBorder="1" applyAlignment="1">
      <alignment horizontal="left" vertical="top"/>
    </xf>
    <xf numFmtId="0" fontId="3" fillId="0" borderId="128" xfId="0" applyFont="1" applyFill="1" applyBorder="1" applyAlignment="1">
      <alignment horizontal="left" vertical="top"/>
    </xf>
    <xf numFmtId="172" fontId="10" fillId="3" borderId="43" xfId="0" applyNumberFormat="1" applyFont="1" applyFill="1" applyBorder="1" applyAlignment="1">
      <alignment horizontal="center" vertical="top"/>
    </xf>
    <xf numFmtId="0" fontId="2" fillId="5" borderId="117" xfId="0" applyFont="1" applyFill="1" applyBorder="1" applyAlignment="1">
      <alignment horizontal="center" vertical="top" wrapText="1"/>
    </xf>
    <xf numFmtId="49" fontId="39" fillId="6" borderId="87" xfId="0" applyNumberFormat="1" applyFont="1" applyFill="1" applyBorder="1" applyAlignment="1">
      <alignment vertical="top"/>
    </xf>
    <xf numFmtId="0" fontId="2" fillId="5" borderId="97" xfId="0" applyFont="1" applyFill="1" applyBorder="1" applyAlignment="1">
      <alignment horizontal="center" vertical="top" wrapText="1"/>
    </xf>
    <xf numFmtId="0" fontId="2" fillId="5" borderId="99" xfId="0" applyFont="1" applyFill="1" applyBorder="1" applyAlignment="1">
      <alignment horizontal="center" vertical="top" wrapText="1"/>
    </xf>
    <xf numFmtId="49" fontId="3" fillId="5" borderId="97" xfId="0" applyNumberFormat="1" applyFont="1" applyFill="1" applyBorder="1" applyAlignment="1">
      <alignment horizontal="left" vertical="top"/>
    </xf>
    <xf numFmtId="172" fontId="3" fillId="5" borderId="97" xfId="0" applyNumberFormat="1" applyFont="1" applyFill="1" applyBorder="1" applyAlignment="1">
      <alignment horizontal="center" vertical="top"/>
    </xf>
    <xf numFmtId="49" fontId="3" fillId="0" borderId="97" xfId="0" applyNumberFormat="1" applyFont="1" applyFill="1" applyBorder="1" applyAlignment="1">
      <alignment horizontal="right" vertical="top"/>
    </xf>
    <xf numFmtId="49" fontId="2" fillId="2" borderId="87" xfId="0" applyNumberFormat="1" applyFont="1" applyFill="1" applyBorder="1" applyAlignment="1">
      <alignment vertical="top" textRotation="90"/>
    </xf>
    <xf numFmtId="49" fontId="2" fillId="2" borderId="31" xfId="0" applyNumberFormat="1" applyFont="1" applyFill="1" applyBorder="1" applyAlignment="1">
      <alignment vertical="top" textRotation="90"/>
    </xf>
    <xf numFmtId="49" fontId="2" fillId="2" borderId="43" xfId="0" applyNumberFormat="1" applyFont="1" applyFill="1" applyBorder="1" applyAlignment="1">
      <alignment vertical="top" textRotation="90"/>
    </xf>
    <xf numFmtId="0" fontId="22" fillId="0" borderId="31" xfId="0" applyFont="1" applyFill="1" applyBorder="1" applyAlignment="1">
      <alignment horizontal="left" vertical="center" wrapText="1"/>
    </xf>
    <xf numFmtId="49" fontId="2" fillId="2" borderId="0" xfId="0" applyNumberFormat="1" applyFont="1" applyFill="1" applyBorder="1" applyAlignment="1">
      <alignment horizontal="center" vertical="top"/>
    </xf>
    <xf numFmtId="172" fontId="10" fillId="0" borderId="0" xfId="0" applyNumberFormat="1" applyFont="1" applyFill="1" applyBorder="1" applyAlignment="1">
      <alignment horizontal="center" vertical="top"/>
    </xf>
    <xf numFmtId="172" fontId="10" fillId="0" borderId="29" xfId="0" applyNumberFormat="1" applyFont="1" applyFill="1" applyBorder="1" applyAlignment="1">
      <alignment horizontal="center" vertical="top"/>
    </xf>
    <xf numFmtId="172" fontId="10" fillId="0" borderId="34" xfId="0" applyNumberFormat="1" applyFont="1" applyFill="1" applyBorder="1" applyAlignment="1">
      <alignment horizontal="center" vertical="top"/>
    </xf>
    <xf numFmtId="172" fontId="10" fillId="0" borderId="67" xfId="0" applyNumberFormat="1" applyFont="1" applyFill="1" applyBorder="1" applyAlignment="1">
      <alignment horizontal="center" vertical="top"/>
    </xf>
    <xf numFmtId="172" fontId="10" fillId="0" borderId="50" xfId="0" applyNumberFormat="1" applyFont="1" applyFill="1" applyBorder="1" applyAlignment="1">
      <alignment horizontal="center" vertical="distributed"/>
    </xf>
    <xf numFmtId="172" fontId="10" fillId="0" borderId="45" xfId="0" applyNumberFormat="1" applyFont="1" applyFill="1" applyBorder="1" applyAlignment="1">
      <alignment horizontal="center" vertical="distributed"/>
    </xf>
    <xf numFmtId="172" fontId="10" fillId="0" borderId="84" xfId="0" applyNumberFormat="1" applyFont="1" applyFill="1" applyBorder="1" applyAlignment="1">
      <alignment horizontal="center" vertical="distributed"/>
    </xf>
    <xf numFmtId="172" fontId="10" fillId="0" borderId="29" xfId="0" applyNumberFormat="1" applyFont="1" applyFill="1" applyBorder="1" applyAlignment="1">
      <alignment horizontal="center" vertical="distributed"/>
    </xf>
    <xf numFmtId="172" fontId="10" fillId="0" borderId="34" xfId="0" applyNumberFormat="1" applyFont="1" applyFill="1" applyBorder="1" applyAlignment="1">
      <alignment horizontal="center" vertical="distributed"/>
    </xf>
    <xf numFmtId="172" fontId="11" fillId="0" borderId="119" xfId="0" applyNumberFormat="1" applyFont="1" applyFill="1" applyBorder="1" applyAlignment="1">
      <alignment horizontal="center" vertical="top" wrapText="1"/>
    </xf>
    <xf numFmtId="172" fontId="11" fillId="0" borderId="30" xfId="0" applyNumberFormat="1" applyFont="1" applyFill="1" applyBorder="1" applyAlignment="1">
      <alignment horizontal="center" vertical="top" wrapText="1"/>
    </xf>
    <xf numFmtId="172" fontId="11" fillId="0" borderId="58" xfId="0" applyNumberFormat="1" applyFont="1" applyFill="1" applyBorder="1" applyAlignment="1">
      <alignment horizontal="center" vertical="top" wrapText="1"/>
    </xf>
    <xf numFmtId="172" fontId="32" fillId="0" borderId="30" xfId="0" applyNumberFormat="1" applyFont="1" applyFill="1" applyBorder="1" applyAlignment="1">
      <alignment horizontal="center" vertical="top" wrapText="1"/>
    </xf>
    <xf numFmtId="164" fontId="32" fillId="0" borderId="30" xfId="0" applyNumberFormat="1" applyFont="1" applyFill="1" applyBorder="1" applyAlignment="1">
      <alignment horizontal="center" vertical="top" wrapText="1"/>
    </xf>
    <xf numFmtId="172" fontId="15" fillId="0" borderId="70" xfId="0" applyNumberFormat="1" applyFont="1" applyFill="1" applyBorder="1" applyAlignment="1">
      <alignment horizontal="center" vertical="top"/>
    </xf>
    <xf numFmtId="172" fontId="15" fillId="0" borderId="67" xfId="0" applyNumberFormat="1" applyFont="1" applyFill="1" applyBorder="1" applyAlignment="1">
      <alignment horizontal="center" vertical="top"/>
    </xf>
    <xf numFmtId="172" fontId="15" fillId="0" borderId="116" xfId="0" applyNumberFormat="1" applyFont="1" applyFill="1" applyBorder="1" applyAlignment="1">
      <alignment horizontal="center" vertical="top"/>
    </xf>
    <xf numFmtId="172" fontId="15" fillId="0" borderId="45" xfId="0" applyNumberFormat="1" applyFont="1" applyFill="1" applyBorder="1" applyAlignment="1">
      <alignment horizontal="center" vertical="top"/>
    </xf>
    <xf numFmtId="172" fontId="15" fillId="0" borderId="58" xfId="0" applyNumberFormat="1" applyFont="1" applyFill="1" applyBorder="1" applyAlignment="1">
      <alignment horizontal="center" vertical="top"/>
    </xf>
    <xf numFmtId="172" fontId="15" fillId="0" borderId="7" xfId="0" applyNumberFormat="1" applyFont="1" applyFill="1" applyBorder="1" applyAlignment="1">
      <alignment horizontal="center" vertical="top"/>
    </xf>
    <xf numFmtId="172" fontId="15" fillId="0" borderId="30" xfId="0" applyNumberFormat="1" applyFont="1" applyFill="1" applyBorder="1" applyAlignment="1">
      <alignment horizontal="center" vertical="top"/>
    </xf>
    <xf numFmtId="172" fontId="15" fillId="0" borderId="51" xfId="0" applyNumberFormat="1" applyFont="1" applyFill="1" applyBorder="1" applyAlignment="1">
      <alignment horizontal="center" vertical="top"/>
    </xf>
    <xf numFmtId="164" fontId="10" fillId="0" borderId="84" xfId="0" applyNumberFormat="1" applyFont="1" applyFill="1" applyBorder="1" applyAlignment="1">
      <alignment horizontal="center" vertical="top"/>
    </xf>
    <xf numFmtId="164" fontId="10" fillId="0" borderId="45" xfId="0" applyNumberFormat="1" applyFont="1" applyFill="1" applyBorder="1" applyAlignment="1">
      <alignment horizontal="center" vertical="top"/>
    </xf>
    <xf numFmtId="164" fontId="10" fillId="0" borderId="50" xfId="0" applyNumberFormat="1" applyFont="1" applyFill="1" applyBorder="1" applyAlignment="1">
      <alignment horizontal="center" vertical="top"/>
    </xf>
    <xf numFmtId="164" fontId="10" fillId="0" borderId="58" xfId="0" applyNumberFormat="1" applyFont="1" applyFill="1" applyBorder="1" applyAlignment="1">
      <alignment horizontal="center" vertical="top"/>
    </xf>
    <xf numFmtId="164" fontId="10" fillId="0" borderId="30" xfId="0" applyNumberFormat="1" applyFont="1" applyFill="1" applyBorder="1" applyAlignment="1">
      <alignment horizontal="center" vertical="top"/>
    </xf>
    <xf numFmtId="164" fontId="10" fillId="0" borderId="51" xfId="0" applyNumberFormat="1" applyFont="1" applyFill="1" applyBorder="1" applyAlignment="1">
      <alignment horizontal="center" vertical="top"/>
    </xf>
    <xf numFmtId="172" fontId="10" fillId="0" borderId="58" xfId="0" applyNumberFormat="1" applyFont="1" applyFill="1" applyBorder="1" applyAlignment="1">
      <alignment horizontal="center" vertical="top"/>
    </xf>
    <xf numFmtId="172" fontId="10" fillId="0" borderId="115" xfId="0" applyNumberFormat="1" applyFont="1" applyFill="1" applyBorder="1" applyAlignment="1">
      <alignment horizontal="center" vertical="top"/>
    </xf>
    <xf numFmtId="172" fontId="10" fillId="0" borderId="84" xfId="0" applyNumberFormat="1" applyFont="1" applyFill="1" applyBorder="1" applyAlignment="1">
      <alignment horizontal="center" vertical="top"/>
    </xf>
    <xf numFmtId="172" fontId="10" fillId="0" borderId="45" xfId="0" applyNumberFormat="1" applyFont="1" applyFill="1" applyBorder="1" applyAlignment="1">
      <alignment horizontal="center" vertical="top"/>
    </xf>
    <xf numFmtId="172" fontId="10" fillId="0" borderId="50" xfId="0" applyNumberFormat="1" applyFont="1" applyFill="1" applyBorder="1" applyAlignment="1">
      <alignment horizontal="center" vertical="top"/>
    </xf>
    <xf numFmtId="172" fontId="10" fillId="0" borderId="51" xfId="0" applyNumberFormat="1" applyFont="1" applyFill="1" applyBorder="1" applyAlignment="1">
      <alignment horizontal="center" vertical="top"/>
    </xf>
    <xf numFmtId="172" fontId="27" fillId="0" borderId="85" xfId="0" applyNumberFormat="1" applyFont="1" applyFill="1" applyBorder="1" applyAlignment="1">
      <alignment horizontal="center" vertical="top"/>
    </xf>
    <xf numFmtId="172" fontId="27" fillId="0" borderId="70" xfId="0" applyNumberFormat="1" applyFont="1" applyFill="1" applyBorder="1" applyAlignment="1">
      <alignment horizontal="center" vertical="top"/>
    </xf>
    <xf numFmtId="172" fontId="27" fillId="0" borderId="29" xfId="0" applyNumberFormat="1" applyFont="1" applyFill="1" applyBorder="1" applyAlignment="1">
      <alignment horizontal="center" vertical="top"/>
    </xf>
    <xf numFmtId="172" fontId="27" fillId="0" borderId="67" xfId="0" applyNumberFormat="1" applyFont="1" applyFill="1" applyBorder="1" applyAlignment="1">
      <alignment horizontal="center" vertical="top"/>
    </xf>
    <xf numFmtId="2" fontId="10" fillId="0" borderId="84" xfId="0" applyNumberFormat="1" applyFont="1" applyFill="1" applyBorder="1" applyAlignment="1">
      <alignment horizontal="center" vertical="top"/>
    </xf>
    <xf numFmtId="2" fontId="10" fillId="0" borderId="45" xfId="0" applyNumberFormat="1" applyFont="1" applyFill="1" applyBorder="1" applyAlignment="1">
      <alignment horizontal="center" vertical="top"/>
    </xf>
    <xf numFmtId="2" fontId="10" fillId="0" borderId="30" xfId="0" applyNumberFormat="1" applyFont="1" applyFill="1" applyBorder="1" applyAlignment="1">
      <alignment horizontal="center" vertical="top"/>
    </xf>
    <xf numFmtId="2" fontId="10" fillId="0" borderId="29" xfId="0" applyNumberFormat="1" applyFont="1" applyFill="1" applyBorder="1" applyAlignment="1">
      <alignment horizontal="center" vertical="top"/>
    </xf>
    <xf numFmtId="164" fontId="41" fillId="0" borderId="84" xfId="0" applyNumberFormat="1" applyFont="1" applyFill="1" applyBorder="1" applyAlignment="1">
      <alignment horizontal="center" vertical="top"/>
    </xf>
    <xf numFmtId="164" fontId="41" fillId="0" borderId="45" xfId="0" applyNumberFormat="1" applyFont="1" applyFill="1" applyBorder="1" applyAlignment="1">
      <alignment horizontal="center" vertical="top"/>
    </xf>
    <xf numFmtId="164" fontId="41" fillId="0" borderId="50" xfId="0" applyNumberFormat="1" applyFont="1" applyFill="1" applyBorder="1" applyAlignment="1">
      <alignment horizontal="center" vertical="top"/>
    </xf>
    <xf numFmtId="164" fontId="41" fillId="0" borderId="58" xfId="0" applyNumberFormat="1" applyFont="1" applyFill="1" applyBorder="1" applyAlignment="1">
      <alignment horizontal="center" vertical="top"/>
    </xf>
    <xf numFmtId="164" fontId="41" fillId="0" borderId="30" xfId="0" applyNumberFormat="1" applyFont="1" applyFill="1" applyBorder="1" applyAlignment="1">
      <alignment horizontal="center" vertical="top"/>
    </xf>
    <xf numFmtId="164" fontId="41" fillId="0" borderId="51" xfId="0" applyNumberFormat="1" applyFont="1" applyFill="1" applyBorder="1" applyAlignment="1">
      <alignment horizontal="center" vertical="top"/>
    </xf>
    <xf numFmtId="164" fontId="41" fillId="0" borderId="34" xfId="0" applyNumberFormat="1" applyFont="1" applyFill="1" applyBorder="1" applyAlignment="1">
      <alignment horizontal="center" vertical="top"/>
    </xf>
    <xf numFmtId="164" fontId="41" fillId="0" borderId="29" xfId="0" applyNumberFormat="1" applyFont="1" applyFill="1" applyBorder="1" applyAlignment="1">
      <alignment horizontal="center" vertical="top"/>
    </xf>
    <xf numFmtId="164" fontId="41" fillId="0" borderId="67" xfId="0" applyNumberFormat="1" applyFont="1" applyFill="1" applyBorder="1" applyAlignment="1">
      <alignment horizontal="center" vertical="top"/>
    </xf>
    <xf numFmtId="172" fontId="10" fillId="0" borderId="58" xfId="0" applyNumberFormat="1" applyFont="1" applyFill="1" applyBorder="1" applyAlignment="1">
      <alignment horizontal="center" vertical="top" wrapText="1"/>
    </xf>
    <xf numFmtId="172" fontId="10" fillId="0" borderId="30" xfId="0" applyNumberFormat="1" applyFont="1" applyFill="1" applyBorder="1" applyAlignment="1">
      <alignment horizontal="center" vertical="top" wrapText="1"/>
    </xf>
    <xf numFmtId="172" fontId="10" fillId="0" borderId="51" xfId="0" applyNumberFormat="1" applyFont="1" applyFill="1" applyBorder="1" applyAlignment="1">
      <alignment horizontal="center" vertical="top" wrapText="1"/>
    </xf>
    <xf numFmtId="172" fontId="10" fillId="0" borderId="84" xfId="0" applyNumberFormat="1" applyFont="1" applyFill="1" applyBorder="1" applyAlignment="1">
      <alignment horizontal="center" vertical="top" wrapText="1"/>
    </xf>
    <xf numFmtId="172" fontId="10" fillId="0" borderId="45" xfId="0" applyNumberFormat="1" applyFont="1" applyFill="1" applyBorder="1" applyAlignment="1">
      <alignment horizontal="center" vertical="top" wrapText="1"/>
    </xf>
    <xf numFmtId="172" fontId="10" fillId="0" borderId="50" xfId="0" applyNumberFormat="1" applyFont="1" applyFill="1" applyBorder="1" applyAlignment="1">
      <alignment horizontal="center" vertical="top" wrapText="1"/>
    </xf>
    <xf numFmtId="172" fontId="27" fillId="0" borderId="58" xfId="0" applyNumberFormat="1" applyFont="1" applyFill="1" applyBorder="1" applyAlignment="1">
      <alignment horizontal="center" vertical="top"/>
    </xf>
    <xf numFmtId="172" fontId="27" fillId="0" borderId="51" xfId="0" applyNumberFormat="1" applyFont="1" applyFill="1" applyBorder="1" applyAlignment="1">
      <alignment horizontal="center" vertical="top"/>
    </xf>
    <xf numFmtId="172" fontId="18" fillId="3" borderId="34" xfId="0" applyNumberFormat="1" applyFont="1" applyFill="1" applyBorder="1" applyAlignment="1">
      <alignment horizontal="right" vertical="distributed" wrapText="1"/>
    </xf>
    <xf numFmtId="172" fontId="18" fillId="3" borderId="29" xfId="0" applyNumberFormat="1" applyFont="1" applyFill="1" applyBorder="1" applyAlignment="1">
      <alignment vertical="distributed"/>
    </xf>
    <xf numFmtId="164" fontId="11" fillId="3" borderId="30" xfId="0" applyNumberFormat="1" applyFont="1" applyFill="1" applyBorder="1" applyAlignment="1">
      <alignment horizontal="center" vertical="top" wrapText="1"/>
    </xf>
    <xf numFmtId="164" fontId="15" fillId="3" borderId="29" xfId="0" applyNumberFormat="1" applyFont="1" applyFill="1" applyBorder="1" applyAlignment="1">
      <alignment horizontal="center" vertical="top"/>
    </xf>
    <xf numFmtId="164" fontId="15" fillId="3" borderId="30" xfId="0" applyNumberFormat="1" applyFont="1" applyFill="1" applyBorder="1" applyAlignment="1">
      <alignment horizontal="center" vertical="top"/>
    </xf>
    <xf numFmtId="164" fontId="15" fillId="3" borderId="51" xfId="0" applyNumberFormat="1" applyFont="1" applyFill="1" applyBorder="1" applyAlignment="1">
      <alignment horizontal="center" vertical="top"/>
    </xf>
    <xf numFmtId="172" fontId="10" fillId="3" borderId="84" xfId="0" applyNumberFormat="1" applyFont="1" applyFill="1" applyBorder="1" applyAlignment="1">
      <alignment horizontal="center" vertical="center"/>
    </xf>
    <xf numFmtId="172" fontId="10" fillId="3" borderId="45" xfId="0" applyNumberFormat="1" applyFont="1" applyFill="1" applyBorder="1" applyAlignment="1">
      <alignment horizontal="center" vertical="center"/>
    </xf>
    <xf numFmtId="172" fontId="10" fillId="3" borderId="50" xfId="0" applyNumberFormat="1" applyFont="1" applyFill="1" applyBorder="1" applyAlignment="1">
      <alignment horizontal="center" vertical="center"/>
    </xf>
    <xf numFmtId="172" fontId="10" fillId="3" borderId="58" xfId="0" applyNumberFormat="1" applyFont="1" applyFill="1" applyBorder="1" applyAlignment="1">
      <alignment horizontal="center" vertical="center"/>
    </xf>
    <xf numFmtId="172" fontId="10" fillId="3" borderId="30" xfId="0" applyNumberFormat="1" applyFont="1" applyFill="1" applyBorder="1" applyAlignment="1">
      <alignment horizontal="center" vertical="center"/>
    </xf>
    <xf numFmtId="172" fontId="10" fillId="3" borderId="51" xfId="0" applyNumberFormat="1" applyFont="1" applyFill="1" applyBorder="1" applyAlignment="1">
      <alignment horizontal="center" vertical="center"/>
    </xf>
    <xf numFmtId="164" fontId="10" fillId="3" borderId="30" xfId="0" applyNumberFormat="1" applyFont="1" applyFill="1" applyBorder="1" applyAlignment="1">
      <alignment horizontal="center" vertical="center"/>
    </xf>
    <xf numFmtId="172" fontId="10" fillId="3" borderId="85" xfId="0" applyNumberFormat="1" applyFont="1" applyFill="1" applyBorder="1" applyAlignment="1">
      <alignment horizontal="center" vertical="center"/>
    </xf>
    <xf numFmtId="172" fontId="38" fillId="3" borderId="29" xfId="0" applyNumberFormat="1" applyFont="1" applyFill="1" applyBorder="1" applyAlignment="1">
      <alignment horizontal="center" vertical="center"/>
    </xf>
    <xf numFmtId="172" fontId="3" fillId="3" borderId="47" xfId="0" applyNumberFormat="1" applyFont="1" applyFill="1" applyBorder="1" applyAlignment="1">
      <alignment horizontal="center" vertical="center"/>
    </xf>
    <xf numFmtId="0" fontId="3" fillId="3" borderId="71" xfId="0" applyFont="1" applyFill="1" applyBorder="1" applyAlignment="1">
      <alignment horizontal="right" vertical="top"/>
    </xf>
    <xf numFmtId="49" fontId="3" fillId="3" borderId="71" xfId="0" applyNumberFormat="1" applyFont="1" applyFill="1" applyBorder="1" applyAlignment="1">
      <alignment vertical="top"/>
    </xf>
    <xf numFmtId="172" fontId="3" fillId="5" borderId="97" xfId="0" applyNumberFormat="1" applyFont="1" applyFill="1" applyBorder="1" applyAlignment="1">
      <alignment horizontal="left" vertical="top"/>
    </xf>
    <xf numFmtId="49" fontId="3" fillId="6" borderId="43" xfId="0" applyNumberFormat="1" applyFont="1" applyFill="1" applyBorder="1" applyAlignment="1">
      <alignment vertical="top"/>
    </xf>
    <xf numFmtId="49" fontId="42" fillId="6" borderId="42" xfId="0" applyNumberFormat="1" applyFont="1" applyFill="1" applyBorder="1" applyAlignment="1">
      <alignment vertical="top"/>
    </xf>
    <xf numFmtId="172" fontId="27" fillId="3" borderId="58" xfId="0" applyNumberFormat="1" applyFont="1" applyFill="1" applyBorder="1" applyAlignment="1">
      <alignment horizontal="right" vertical="distributed"/>
    </xf>
    <xf numFmtId="172" fontId="27" fillId="3" borderId="30" xfId="0" applyNumberFormat="1" applyFont="1" applyFill="1" applyBorder="1" applyAlignment="1">
      <alignment horizontal="right" vertical="distributed"/>
    </xf>
    <xf numFmtId="172" fontId="27" fillId="3" borderId="51" xfId="0" applyNumberFormat="1" applyFont="1" applyFill="1" applyBorder="1" applyAlignment="1">
      <alignment horizontal="right" vertical="distributed"/>
    </xf>
    <xf numFmtId="172" fontId="27" fillId="2" borderId="58" xfId="0" applyNumberFormat="1" applyFont="1" applyFill="1" applyBorder="1" applyAlignment="1">
      <alignment horizontal="right" vertical="distributed"/>
    </xf>
    <xf numFmtId="172" fontId="27" fillId="2" borderId="30" xfId="0" applyNumberFormat="1" applyFont="1" applyFill="1" applyBorder="1" applyAlignment="1">
      <alignment horizontal="right" vertical="distributed"/>
    </xf>
    <xf numFmtId="172" fontId="27" fillId="2" borderId="51" xfId="0" applyNumberFormat="1" applyFont="1" applyFill="1" applyBorder="1" applyAlignment="1">
      <alignment horizontal="right" vertical="distributed"/>
    </xf>
    <xf numFmtId="172" fontId="27" fillId="2" borderId="30" xfId="0" applyNumberFormat="1" applyFont="1" applyFill="1" applyBorder="1" applyAlignment="1">
      <alignment horizontal="center" vertical="distributed"/>
    </xf>
    <xf numFmtId="164" fontId="27" fillId="2" borderId="51" xfId="0" applyNumberFormat="1" applyFont="1" applyFill="1" applyBorder="1" applyAlignment="1">
      <alignment horizontal="center" vertical="distributed"/>
    </xf>
    <xf numFmtId="0" fontId="11" fillId="0" borderId="83" xfId="0" applyFont="1" applyFill="1" applyBorder="1" applyAlignment="1">
      <alignment vertical="top"/>
    </xf>
    <xf numFmtId="172" fontId="11" fillId="3" borderId="47" xfId="0" applyNumberFormat="1" applyFont="1" applyFill="1" applyBorder="1" applyAlignment="1">
      <alignment horizontal="center" vertical="top"/>
    </xf>
    <xf numFmtId="172" fontId="11" fillId="3" borderId="54" xfId="0" applyNumberFormat="1" applyFont="1" applyFill="1" applyBorder="1" applyAlignment="1">
      <alignment horizontal="center" vertical="top"/>
    </xf>
    <xf numFmtId="0" fontId="43" fillId="6" borderId="0" xfId="0" applyFont="1" applyFill="1" applyAlignment="1">
      <alignment vertical="top"/>
    </xf>
    <xf numFmtId="172" fontId="35" fillId="3" borderId="34" xfId="0" applyNumberFormat="1" applyFont="1" applyFill="1" applyBorder="1" applyAlignment="1">
      <alignment vertical="distributed" wrapText="1"/>
    </xf>
    <xf numFmtId="172" fontId="35" fillId="2" borderId="34" xfId="0" applyNumberFormat="1" applyFont="1" applyFill="1" applyBorder="1" applyAlignment="1">
      <alignment vertical="distributed" wrapText="1"/>
    </xf>
    <xf numFmtId="164" fontId="10" fillId="0" borderId="29" xfId="0" applyNumberFormat="1" applyFont="1" applyFill="1" applyBorder="1" applyAlignment="1">
      <alignment horizontal="center" vertical="top"/>
    </xf>
    <xf numFmtId="49" fontId="2" fillId="2" borderId="109" xfId="0" applyNumberFormat="1" applyFont="1" applyFill="1" applyBorder="1" applyAlignment="1">
      <alignment horizontal="center" vertical="top" wrapText="1"/>
    </xf>
    <xf numFmtId="164" fontId="27" fillId="0" borderId="30" xfId="0" applyNumberFormat="1" applyFont="1" applyFill="1" applyBorder="1" applyAlignment="1">
      <alignment horizontal="center" vertical="top"/>
    </xf>
    <xf numFmtId="172" fontId="27" fillId="0" borderId="84" xfId="0" applyNumberFormat="1" applyFont="1" applyFill="1" applyBorder="1" applyAlignment="1">
      <alignment horizontal="center" vertical="top"/>
    </xf>
    <xf numFmtId="172" fontId="27" fillId="0" borderId="45" xfId="0" applyNumberFormat="1" applyFont="1" applyFill="1" applyBorder="1" applyAlignment="1">
      <alignment horizontal="center" vertical="top"/>
    </xf>
    <xf numFmtId="172" fontId="27" fillId="0" borderId="50" xfId="0" applyNumberFormat="1" applyFont="1" applyFill="1" applyBorder="1" applyAlignment="1">
      <alignment horizontal="center" vertical="top"/>
    </xf>
    <xf numFmtId="164" fontId="27" fillId="0" borderId="29" xfId="0" applyNumberFormat="1" applyFont="1" applyFill="1" applyBorder="1" applyAlignment="1">
      <alignment horizontal="center" vertical="top"/>
    </xf>
    <xf numFmtId="172" fontId="27" fillId="3" borderId="34" xfId="0" applyNumberFormat="1" applyFont="1" applyFill="1" applyBorder="1" applyAlignment="1">
      <alignment horizontal="center" vertical="center"/>
    </xf>
    <xf numFmtId="164" fontId="27" fillId="3" borderId="29" xfId="0" applyNumberFormat="1" applyFont="1" applyFill="1" applyBorder="1" applyAlignment="1">
      <alignment horizontal="center" vertical="center"/>
    </xf>
    <xf numFmtId="172" fontId="27" fillId="3" borderId="67" xfId="0" applyNumberFormat="1" applyFont="1" applyFill="1" applyBorder="1" applyAlignment="1">
      <alignment horizontal="center" vertical="center"/>
    </xf>
    <xf numFmtId="0" fontId="7" fillId="2" borderId="6" xfId="0" applyFont="1" applyFill="1" applyBorder="1" applyAlignment="1">
      <alignment horizontal="center" vertical="distributed" textRotation="90" wrapText="1"/>
    </xf>
    <xf numFmtId="49" fontId="4" fillId="2" borderId="4" xfId="0" applyNumberFormat="1" applyFont="1" applyFill="1" applyBorder="1" applyAlignment="1">
      <alignment horizontal="center" textRotation="90"/>
    </xf>
    <xf numFmtId="49" fontId="4" fillId="2" borderId="5" xfId="0" applyNumberFormat="1" applyFont="1" applyFill="1" applyBorder="1" applyAlignment="1">
      <alignment horizontal="center" textRotation="90"/>
    </xf>
    <xf numFmtId="49" fontId="4" fillId="2" borderId="6" xfId="0" applyNumberFormat="1" applyFont="1" applyFill="1" applyBorder="1" applyAlignment="1">
      <alignment horizontal="center" textRotation="90"/>
    </xf>
    <xf numFmtId="49" fontId="4" fillId="2" borderId="82" xfId="0" applyNumberFormat="1" applyFont="1" applyFill="1" applyBorder="1" applyAlignment="1">
      <alignment horizontal="center" textRotation="90"/>
    </xf>
    <xf numFmtId="49" fontId="4" fillId="2" borderId="5" xfId="0" applyNumberFormat="1" applyFont="1" applyFill="1" applyBorder="1" applyAlignment="1">
      <alignment horizontal="center" vertical="distributed" textRotation="90"/>
    </xf>
    <xf numFmtId="49" fontId="4" fillId="2" borderId="6" xfId="0" applyNumberFormat="1" applyFont="1" applyFill="1" applyBorder="1" applyAlignment="1">
      <alignment horizontal="center" vertical="distributed" textRotation="90"/>
    </xf>
    <xf numFmtId="49" fontId="4" fillId="2" borderId="2" xfId="0" applyNumberFormat="1" applyFont="1" applyFill="1" applyBorder="1" applyAlignment="1">
      <alignment horizontal="center" vertical="distributed" textRotation="90"/>
    </xf>
    <xf numFmtId="49" fontId="4" fillId="2" borderId="2" xfId="0" applyNumberFormat="1" applyFont="1" applyFill="1" applyBorder="1" applyAlignment="1">
      <alignment horizontal="center" textRotation="90"/>
    </xf>
    <xf numFmtId="49" fontId="4" fillId="2" borderId="4" xfId="0" applyNumberFormat="1" applyFont="1" applyFill="1" applyBorder="1" applyAlignment="1">
      <alignment vertical="distributed" textRotation="90"/>
    </xf>
    <xf numFmtId="49" fontId="4" fillId="2" borderId="30" xfId="0" applyNumberFormat="1" applyFont="1" applyFill="1" applyBorder="1" applyAlignment="1">
      <alignment vertical="distributed" textRotation="90"/>
    </xf>
    <xf numFmtId="49" fontId="4" fillId="2" borderId="29" xfId="0" applyNumberFormat="1" applyFont="1" applyFill="1" applyBorder="1" applyAlignment="1">
      <alignment vertical="distributed" textRotation="90"/>
    </xf>
    <xf numFmtId="172" fontId="15" fillId="3" borderId="119" xfId="0" applyNumberFormat="1" applyFont="1" applyFill="1" applyBorder="1" applyAlignment="1">
      <alignment horizontal="center" vertical="top"/>
    </xf>
    <xf numFmtId="172" fontId="15" fillId="0" borderId="33" xfId="0" applyNumberFormat="1" applyFont="1" applyFill="1" applyBorder="1" applyAlignment="1">
      <alignment horizontal="center" vertical="top"/>
    </xf>
    <xf numFmtId="172" fontId="11" fillId="3" borderId="58" xfId="0" applyNumberFormat="1" applyFont="1" applyFill="1" applyBorder="1" applyAlignment="1">
      <alignment horizontal="center" vertical="top" wrapText="1"/>
    </xf>
    <xf numFmtId="172" fontId="11" fillId="3" borderId="29" xfId="0" applyNumberFormat="1" applyFont="1" applyFill="1" applyBorder="1" applyAlignment="1">
      <alignment horizontal="center" vertical="top" wrapText="1"/>
    </xf>
    <xf numFmtId="172" fontId="11" fillId="3" borderId="7" xfId="0" applyNumberFormat="1" applyFont="1" applyFill="1" applyBorder="1" applyAlignment="1">
      <alignment horizontal="center" vertical="top" wrapText="1"/>
    </xf>
    <xf numFmtId="49" fontId="0" fillId="0" borderId="0" xfId="0" applyNumberFormat="1" applyAlignment="1">
      <alignment horizontal="right"/>
    </xf>
    <xf numFmtId="0" fontId="46" fillId="0" borderId="0" xfId="1" applyFont="1" applyBorder="1" applyAlignment="1">
      <alignment horizontal="center" vertical="center" wrapText="1"/>
    </xf>
    <xf numFmtId="0" fontId="46" fillId="0" borderId="0" xfId="1" applyFont="1" applyBorder="1" applyAlignment="1">
      <alignment horizontal="right" vertical="top" wrapText="1"/>
    </xf>
    <xf numFmtId="0" fontId="46" fillId="0" borderId="0" xfId="1" applyFont="1" applyBorder="1" applyAlignment="1">
      <alignment horizontal="center" vertical="top" wrapText="1"/>
    </xf>
    <xf numFmtId="172" fontId="27" fillId="0" borderId="81" xfId="0" applyNumberFormat="1" applyFont="1" applyFill="1" applyBorder="1" applyAlignment="1">
      <alignment horizontal="center" vertical="top"/>
    </xf>
    <xf numFmtId="172" fontId="27" fillId="3" borderId="85" xfId="0" applyNumberFormat="1" applyFont="1" applyFill="1" applyBorder="1" applyAlignment="1">
      <alignment horizontal="center" vertical="top"/>
    </xf>
    <xf numFmtId="0" fontId="4" fillId="3" borderId="29" xfId="0" applyFont="1" applyFill="1" applyBorder="1" applyAlignment="1">
      <alignment vertical="top"/>
    </xf>
    <xf numFmtId="0" fontId="2" fillId="0" borderId="0" xfId="0" applyFont="1" applyAlignment="1">
      <alignment vertical="top"/>
    </xf>
    <xf numFmtId="164" fontId="11" fillId="3" borderId="29" xfId="0" applyNumberFormat="1" applyFont="1" applyFill="1" applyBorder="1" applyAlignment="1">
      <alignment horizontal="center" vertical="top" wrapText="1"/>
    </xf>
    <xf numFmtId="172" fontId="15" fillId="3" borderId="84" xfId="0" applyNumberFormat="1" applyFont="1" applyFill="1" applyBorder="1" applyAlignment="1">
      <alignment horizontal="center" vertical="top"/>
    </xf>
    <xf numFmtId="164" fontId="15" fillId="3" borderId="34" xfId="0" applyNumberFormat="1" applyFont="1" applyFill="1" applyBorder="1" applyAlignment="1">
      <alignment horizontal="center" vertical="top"/>
    </xf>
    <xf numFmtId="164" fontId="15" fillId="3" borderId="58" xfId="0" applyNumberFormat="1" applyFont="1" applyFill="1" applyBorder="1" applyAlignment="1">
      <alignment horizontal="center" vertical="top"/>
    </xf>
    <xf numFmtId="172" fontId="15" fillId="3" borderId="31" xfId="0" applyNumberFormat="1" applyFont="1" applyFill="1" applyBorder="1" applyAlignment="1">
      <alignment horizontal="center" vertical="top"/>
    </xf>
    <xf numFmtId="172" fontId="10" fillId="3" borderId="114" xfId="0" applyNumberFormat="1" applyFont="1" applyFill="1" applyBorder="1" applyAlignment="1">
      <alignment horizontal="center" vertical="distributed"/>
    </xf>
    <xf numFmtId="172" fontId="11" fillId="0" borderId="34" xfId="0" applyNumberFormat="1" applyFont="1" applyFill="1" applyBorder="1" applyAlignment="1">
      <alignment horizontal="center" vertical="top" wrapText="1"/>
    </xf>
    <xf numFmtId="164" fontId="11" fillId="0" borderId="32" xfId="0" applyNumberFormat="1" applyFont="1" applyFill="1" applyBorder="1" applyAlignment="1">
      <alignment horizontal="center" vertical="top" wrapText="1"/>
    </xf>
    <xf numFmtId="172" fontId="10" fillId="3" borderId="65" xfId="0" applyNumberFormat="1" applyFont="1" applyFill="1" applyBorder="1" applyAlignment="1">
      <alignment horizontal="center" vertical="top"/>
    </xf>
    <xf numFmtId="172" fontId="5" fillId="3" borderId="47" xfId="0" applyNumberFormat="1" applyFont="1" applyFill="1" applyBorder="1" applyAlignment="1">
      <alignment horizontal="center" vertical="top"/>
    </xf>
    <xf numFmtId="49" fontId="2" fillId="2" borderId="83" xfId="0" applyNumberFormat="1" applyFont="1" applyFill="1" applyBorder="1" applyAlignment="1">
      <alignment horizontal="center" vertical="top"/>
    </xf>
    <xf numFmtId="0" fontId="18" fillId="2" borderId="67" xfId="0" applyFont="1" applyFill="1" applyBorder="1" applyAlignment="1">
      <alignment horizontal="center" vertical="top"/>
    </xf>
    <xf numFmtId="0" fontId="10" fillId="0" borderId="0" xfId="0" applyFont="1" applyAlignment="1">
      <alignment vertical="top"/>
    </xf>
    <xf numFmtId="0" fontId="10" fillId="0" borderId="0" xfId="0" applyNumberFormat="1" applyFont="1" applyAlignment="1">
      <alignment vertical="top"/>
    </xf>
    <xf numFmtId="172" fontId="52" fillId="2" borderId="45" xfId="0" applyNumberFormat="1" applyFont="1" applyFill="1" applyBorder="1" applyAlignment="1">
      <alignment vertical="distributed" wrapText="1"/>
    </xf>
    <xf numFmtId="164" fontId="53" fillId="2" borderId="50" xfId="0" applyNumberFormat="1" applyFont="1" applyFill="1" applyBorder="1" applyAlignment="1">
      <alignment vertical="distributed" wrapText="1"/>
    </xf>
    <xf numFmtId="172" fontId="52" fillId="2" borderId="83" xfId="0" applyNumberFormat="1" applyFont="1" applyFill="1" applyBorder="1" applyAlignment="1">
      <alignment vertical="distributed" wrapText="1"/>
    </xf>
    <xf numFmtId="172" fontId="52" fillId="2" borderId="29" xfId="0" applyNumberFormat="1" applyFont="1" applyFill="1" applyBorder="1" applyAlignment="1">
      <alignment vertical="distributed" wrapText="1"/>
    </xf>
    <xf numFmtId="164" fontId="53" fillId="2" borderId="67" xfId="0" applyNumberFormat="1" applyFont="1" applyFill="1" applyBorder="1" applyAlignment="1">
      <alignment vertical="distributed" wrapText="1"/>
    </xf>
    <xf numFmtId="164" fontId="52" fillId="2" borderId="67" xfId="0" applyNumberFormat="1" applyFont="1" applyFill="1" applyBorder="1" applyAlignment="1">
      <alignment vertical="distributed" wrapText="1"/>
    </xf>
    <xf numFmtId="172" fontId="52" fillId="2" borderId="91" xfId="0" applyNumberFormat="1" applyFont="1" applyFill="1" applyBorder="1" applyAlignment="1">
      <alignment vertical="distributed" wrapText="1"/>
    </xf>
    <xf numFmtId="172" fontId="52" fillId="2" borderId="70" xfId="0" applyNumberFormat="1" applyFont="1" applyFill="1" applyBorder="1" applyAlignment="1">
      <alignment vertical="distributed" wrapText="1"/>
    </xf>
    <xf numFmtId="164" fontId="52" fillId="2" borderId="63" xfId="0" applyNumberFormat="1" applyFont="1" applyFill="1" applyBorder="1" applyAlignment="1">
      <alignment vertical="distributed" wrapText="1"/>
    </xf>
    <xf numFmtId="172" fontId="52" fillId="2" borderId="67" xfId="0" applyNumberFormat="1" applyFont="1" applyFill="1" applyBorder="1" applyAlignment="1">
      <alignment vertical="distributed" wrapText="1"/>
    </xf>
    <xf numFmtId="172" fontId="53" fillId="2" borderId="67" xfId="0" applyNumberFormat="1" applyFont="1" applyFill="1" applyBorder="1" applyAlignment="1">
      <alignment vertical="distributed" wrapText="1"/>
    </xf>
    <xf numFmtId="172" fontId="52" fillId="2" borderId="94" xfId="0" applyNumberFormat="1" applyFont="1" applyFill="1" applyBorder="1" applyAlignment="1">
      <alignment vertical="distributed" wrapText="1"/>
    </xf>
    <xf numFmtId="172" fontId="52" fillId="2" borderId="31" xfId="0" applyNumberFormat="1" applyFont="1" applyFill="1" applyBorder="1" applyAlignment="1">
      <alignment vertical="distributed" wrapText="1"/>
    </xf>
    <xf numFmtId="164" fontId="53" fillId="2" borderId="40" xfId="0" applyNumberFormat="1" applyFont="1" applyFill="1" applyBorder="1" applyAlignment="1">
      <alignment vertical="distributed" wrapText="1"/>
    </xf>
    <xf numFmtId="172" fontId="54" fillId="2" borderId="53" xfId="0" applyNumberFormat="1" applyFont="1" applyFill="1" applyBorder="1" applyAlignment="1">
      <alignment horizontal="center" vertical="center"/>
    </xf>
    <xf numFmtId="172" fontId="17" fillId="2" borderId="54" xfId="0" applyNumberFormat="1" applyFont="1" applyFill="1" applyBorder="1" applyAlignment="1">
      <alignment horizontal="center" vertical="center"/>
    </xf>
    <xf numFmtId="172" fontId="3" fillId="2" borderId="54" xfId="0" applyNumberFormat="1" applyFont="1" applyFill="1" applyBorder="1" applyAlignment="1">
      <alignment horizontal="center" vertical="center"/>
    </xf>
    <xf numFmtId="172" fontId="10" fillId="2" borderId="34" xfId="0" applyNumberFormat="1" applyFont="1" applyFill="1" applyBorder="1" applyAlignment="1">
      <alignment horizontal="left" vertical="top"/>
    </xf>
    <xf numFmtId="172" fontId="10" fillId="8" borderId="115" xfId="0" applyNumberFormat="1" applyFont="1" applyFill="1" applyBorder="1" applyAlignment="1">
      <alignment horizontal="center" vertical="top"/>
    </xf>
    <xf numFmtId="164" fontId="4" fillId="0" borderId="58" xfId="0" applyNumberFormat="1" applyFont="1" applyFill="1" applyBorder="1" applyAlignment="1">
      <alignment horizontal="center" vertical="top" wrapText="1"/>
    </xf>
    <xf numFmtId="164" fontId="4" fillId="0" borderId="30" xfId="0" applyNumberFormat="1" applyFont="1" applyFill="1" applyBorder="1" applyAlignment="1">
      <alignment horizontal="center" vertical="top" wrapText="1"/>
    </xf>
    <xf numFmtId="164" fontId="4" fillId="2" borderId="58" xfId="0" applyNumberFormat="1" applyFont="1" applyFill="1" applyBorder="1" applyAlignment="1">
      <alignment horizontal="center" vertical="top" wrapText="1"/>
    </xf>
    <xf numFmtId="164" fontId="4" fillId="2" borderId="30" xfId="0" applyNumberFormat="1" applyFont="1" applyFill="1" applyBorder="1" applyAlignment="1">
      <alignment horizontal="center" vertical="top" wrapText="1"/>
    </xf>
    <xf numFmtId="0" fontId="4" fillId="0" borderId="31" xfId="0" applyFont="1" applyBorder="1" applyAlignment="1">
      <alignment vertical="top"/>
    </xf>
    <xf numFmtId="172" fontId="10" fillId="3" borderId="0" xfId="0" applyNumberFormat="1" applyFont="1" applyFill="1" applyAlignment="1">
      <alignment vertical="distributed"/>
    </xf>
    <xf numFmtId="0" fontId="10" fillId="2" borderId="83" xfId="0" applyFont="1" applyFill="1" applyBorder="1" applyAlignment="1">
      <alignment horizontal="center" vertical="top"/>
    </xf>
    <xf numFmtId="172" fontId="10" fillId="8" borderId="29" xfId="0" applyNumberFormat="1" applyFont="1" applyFill="1" applyBorder="1" applyAlignment="1">
      <alignment horizontal="left" vertical="top"/>
    </xf>
    <xf numFmtId="172" fontId="2" fillId="3" borderId="63" xfId="0" applyNumberFormat="1" applyFont="1" applyFill="1" applyBorder="1" applyAlignment="1">
      <alignment horizontal="center" vertical="distributed"/>
    </xf>
    <xf numFmtId="0" fontId="2" fillId="0" borderId="52" xfId="0" applyFont="1" applyBorder="1" applyAlignment="1">
      <alignment wrapText="1"/>
    </xf>
    <xf numFmtId="172" fontId="56" fillId="2" borderId="61" xfId="0" applyNumberFormat="1" applyFont="1" applyFill="1" applyBorder="1" applyAlignment="1">
      <alignment horizontal="center" vertical="center"/>
    </xf>
    <xf numFmtId="172" fontId="56" fillId="5" borderId="61" xfId="0" applyNumberFormat="1" applyFont="1" applyFill="1" applyBorder="1" applyAlignment="1">
      <alignment horizontal="center" vertical="center"/>
    </xf>
    <xf numFmtId="49" fontId="2" fillId="2" borderId="128" xfId="0" applyNumberFormat="1" applyFont="1" applyFill="1" applyBorder="1" applyAlignment="1">
      <alignment horizontal="center" vertical="top"/>
    </xf>
    <xf numFmtId="172" fontId="11" fillId="3" borderId="168" xfId="0" applyNumberFormat="1" applyFont="1" applyFill="1" applyBorder="1" applyAlignment="1">
      <alignment horizontal="center" vertical="top"/>
    </xf>
    <xf numFmtId="172" fontId="11" fillId="3" borderId="55" xfId="0" applyNumberFormat="1" applyFont="1" applyFill="1" applyBorder="1" applyAlignment="1">
      <alignment horizontal="center" vertical="top"/>
    </xf>
    <xf numFmtId="164" fontId="15" fillId="2" borderId="33" xfId="0" applyNumberFormat="1" applyFont="1" applyFill="1" applyBorder="1" applyAlignment="1">
      <alignment horizontal="center" vertical="top"/>
    </xf>
    <xf numFmtId="172" fontId="15" fillId="3" borderId="34" xfId="0" applyNumberFormat="1" applyFont="1" applyFill="1" applyBorder="1" applyAlignment="1">
      <alignment horizontal="center" vertical="top"/>
    </xf>
    <xf numFmtId="164" fontId="15" fillId="0" borderId="33" xfId="0" applyNumberFormat="1" applyFont="1" applyFill="1" applyBorder="1" applyAlignment="1">
      <alignment horizontal="center" vertical="top"/>
    </xf>
    <xf numFmtId="172" fontId="11" fillId="0" borderId="124" xfId="0" applyNumberFormat="1" applyFont="1" applyFill="1" applyBorder="1" applyAlignment="1">
      <alignment horizontal="center" vertical="top" wrapText="1"/>
    </xf>
    <xf numFmtId="172" fontId="10" fillId="2" borderId="124" xfId="0" applyNumberFormat="1" applyFont="1" applyFill="1" applyBorder="1" applyAlignment="1">
      <alignment horizontal="center" vertical="top"/>
    </xf>
    <xf numFmtId="172" fontId="10" fillId="3" borderId="120" xfId="0" applyNumberFormat="1" applyFont="1" applyFill="1" applyBorder="1" applyAlignment="1">
      <alignment horizontal="center" vertical="center"/>
    </xf>
    <xf numFmtId="172" fontId="10" fillId="0" borderId="118" xfId="0" applyNumberFormat="1" applyFont="1" applyFill="1" applyBorder="1" applyAlignment="1">
      <alignment horizontal="center" vertical="distributed"/>
    </xf>
    <xf numFmtId="172" fontId="10" fillId="3" borderId="118" xfId="0" applyNumberFormat="1" applyFont="1" applyFill="1" applyBorder="1" applyAlignment="1">
      <alignment horizontal="center" vertical="distributed"/>
    </xf>
    <xf numFmtId="172" fontId="10" fillId="3" borderId="55" xfId="0" applyNumberFormat="1" applyFont="1" applyFill="1" applyBorder="1" applyAlignment="1">
      <alignment horizontal="center" vertical="top"/>
    </xf>
    <xf numFmtId="172" fontId="11" fillId="0" borderId="118" xfId="0" applyNumberFormat="1" applyFont="1" applyFill="1" applyBorder="1" applyAlignment="1">
      <alignment horizontal="center" vertical="top" wrapText="1"/>
    </xf>
    <xf numFmtId="172" fontId="10" fillId="8" borderId="83" xfId="0" applyNumberFormat="1" applyFont="1" applyFill="1" applyBorder="1" applyAlignment="1">
      <alignment horizontal="left" vertical="top"/>
    </xf>
    <xf numFmtId="172" fontId="10" fillId="3" borderId="83" xfId="0" applyNumberFormat="1" applyFont="1" applyFill="1" applyBorder="1" applyAlignment="1">
      <alignment horizontal="center" vertical="center"/>
    </xf>
    <xf numFmtId="172" fontId="10" fillId="3" borderId="112" xfId="0" applyNumberFormat="1" applyFont="1" applyFill="1" applyBorder="1" applyAlignment="1">
      <alignment horizontal="center" vertical="distributed"/>
    </xf>
    <xf numFmtId="172" fontId="10" fillId="3" borderId="83" xfId="0" applyNumberFormat="1" applyFont="1" applyFill="1" applyBorder="1" applyAlignment="1">
      <alignment horizontal="center" vertical="distributed"/>
    </xf>
    <xf numFmtId="172" fontId="10" fillId="3" borderId="64" xfId="0" applyNumberFormat="1" applyFont="1" applyFill="1" applyBorder="1" applyAlignment="1">
      <alignment horizontal="center" vertical="distributed"/>
    </xf>
    <xf numFmtId="0" fontId="4" fillId="3" borderId="83" xfId="0" applyFont="1" applyFill="1" applyBorder="1" applyAlignment="1">
      <alignment vertical="top"/>
    </xf>
    <xf numFmtId="164" fontId="11" fillId="3" borderId="83" xfId="0" applyNumberFormat="1" applyFont="1" applyFill="1" applyBorder="1" applyAlignment="1">
      <alignment horizontal="center" vertical="top" wrapText="1"/>
    </xf>
    <xf numFmtId="164" fontId="11" fillId="3" borderId="119" xfId="0" applyNumberFormat="1" applyFont="1" applyFill="1" applyBorder="1" applyAlignment="1">
      <alignment horizontal="center" vertical="top" wrapText="1"/>
    </xf>
    <xf numFmtId="172" fontId="10" fillId="3" borderId="57" xfId="0" applyNumberFormat="1" applyFont="1" applyFill="1" applyBorder="1" applyAlignment="1">
      <alignment horizontal="center" vertical="top" wrapText="1"/>
    </xf>
    <xf numFmtId="172" fontId="10" fillId="3" borderId="83" xfId="0" applyNumberFormat="1" applyFont="1" applyFill="1" applyBorder="1" applyAlignment="1">
      <alignment horizontal="center" vertical="top" wrapText="1"/>
    </xf>
    <xf numFmtId="164" fontId="15" fillId="3" borderId="119" xfId="0" applyNumberFormat="1" applyFont="1" applyFill="1" applyBorder="1" applyAlignment="1">
      <alignment horizontal="center" vertical="top"/>
    </xf>
    <xf numFmtId="172" fontId="27" fillId="3" borderId="83" xfId="0" applyNumberFormat="1" applyFont="1" applyFill="1" applyBorder="1" applyAlignment="1">
      <alignment horizontal="center" vertical="top"/>
    </xf>
    <xf numFmtId="172" fontId="10" fillId="3" borderId="153" xfId="0" applyNumberFormat="1" applyFont="1" applyFill="1" applyBorder="1" applyAlignment="1">
      <alignment horizontal="center" vertical="distributed"/>
    </xf>
    <xf numFmtId="164" fontId="15" fillId="2" borderId="34" xfId="0" applyNumberFormat="1" applyFont="1" applyFill="1" applyBorder="1" applyAlignment="1">
      <alignment horizontal="center" vertical="top"/>
    </xf>
    <xf numFmtId="0" fontId="4" fillId="8" borderId="67" xfId="0" applyFont="1" applyFill="1" applyBorder="1" applyAlignment="1">
      <alignment vertical="top"/>
    </xf>
    <xf numFmtId="0" fontId="4" fillId="8" borderId="89" xfId="0" applyFont="1" applyFill="1" applyBorder="1" applyAlignment="1">
      <alignment vertical="top"/>
    </xf>
    <xf numFmtId="172" fontId="10" fillId="3" borderId="69" xfId="0" applyNumberFormat="1" applyFont="1" applyFill="1" applyBorder="1" applyAlignment="1">
      <alignment horizontal="center" vertical="center"/>
    </xf>
    <xf numFmtId="172" fontId="10" fillId="3" borderId="73" xfId="0" applyNumberFormat="1" applyFont="1" applyFill="1" applyBorder="1" applyAlignment="1">
      <alignment horizontal="center" vertical="distributed"/>
    </xf>
    <xf numFmtId="172" fontId="10" fillId="3" borderId="69" xfId="0" applyNumberFormat="1" applyFont="1" applyFill="1" applyBorder="1" applyAlignment="1">
      <alignment horizontal="center" vertical="distributed"/>
    </xf>
    <xf numFmtId="0" fontId="4" fillId="3" borderId="67" xfId="0" applyFont="1" applyFill="1" applyBorder="1" applyAlignment="1">
      <alignment vertical="top"/>
    </xf>
    <xf numFmtId="164" fontId="11" fillId="3" borderId="51" xfId="0" applyNumberFormat="1" applyFont="1" applyFill="1" applyBorder="1" applyAlignment="1">
      <alignment horizontal="center" vertical="top" wrapText="1"/>
    </xf>
    <xf numFmtId="172" fontId="11" fillId="3" borderId="113" xfId="0" applyNumberFormat="1" applyFont="1" applyFill="1" applyBorder="1" applyAlignment="1">
      <alignment horizontal="center" vertical="top"/>
    </xf>
    <xf numFmtId="172" fontId="10" fillId="3" borderId="67" xfId="0" applyNumberFormat="1" applyFont="1" applyFill="1" applyBorder="1" applyAlignment="1">
      <alignment horizontal="center" vertical="top" wrapText="1"/>
    </xf>
    <xf numFmtId="172" fontId="27" fillId="3" borderId="69" xfId="0" applyNumberFormat="1" applyFont="1" applyFill="1" applyBorder="1" applyAlignment="1">
      <alignment horizontal="center" vertical="top"/>
    </xf>
    <xf numFmtId="172" fontId="11" fillId="3" borderId="123" xfId="0" applyNumberFormat="1" applyFont="1" applyFill="1" applyBorder="1" applyAlignment="1">
      <alignment horizontal="center" vertical="top"/>
    </xf>
    <xf numFmtId="0" fontId="10" fillId="8" borderId="67" xfId="0" applyFont="1" applyFill="1" applyBorder="1" applyAlignment="1">
      <alignment vertical="top"/>
    </xf>
    <xf numFmtId="0" fontId="10" fillId="8" borderId="89" xfId="0" applyFont="1" applyFill="1" applyBorder="1" applyAlignment="1">
      <alignment vertical="top"/>
    </xf>
    <xf numFmtId="172" fontId="15" fillId="0" borderId="120" xfId="0" applyNumberFormat="1" applyFont="1" applyFill="1" applyBorder="1" applyAlignment="1">
      <alignment horizontal="center" vertical="top"/>
    </xf>
    <xf numFmtId="0" fontId="47" fillId="0" borderId="0" xfId="0" applyFont="1" applyAlignment="1"/>
    <xf numFmtId="0" fontId="0" fillId="0" borderId="0" xfId="0" applyAlignment="1"/>
    <xf numFmtId="49" fontId="4" fillId="2" borderId="5" xfId="0" applyNumberFormat="1" applyFont="1" applyFill="1" applyBorder="1" applyAlignment="1">
      <alignment horizontal="center" vertical="center" textRotation="90"/>
    </xf>
    <xf numFmtId="172" fontId="15" fillId="2" borderId="58" xfId="0" applyNumberFormat="1" applyFont="1" applyFill="1" applyBorder="1" applyAlignment="1">
      <alignment horizontal="center" vertical="top"/>
    </xf>
    <xf numFmtId="0" fontId="15" fillId="0" borderId="5" xfId="0" applyFont="1" applyFill="1" applyBorder="1" applyAlignment="1">
      <alignment horizontal="center" vertical="top" wrapText="1"/>
    </xf>
    <xf numFmtId="0" fontId="16" fillId="3" borderId="24" xfId="0" applyFont="1" applyFill="1" applyBorder="1" applyAlignment="1">
      <alignment horizontal="center" vertical="top" wrapText="1"/>
    </xf>
    <xf numFmtId="172" fontId="11" fillId="3" borderId="109" xfId="0" applyNumberFormat="1" applyFont="1" applyFill="1" applyBorder="1" applyAlignment="1">
      <alignment horizontal="center" vertical="top"/>
    </xf>
    <xf numFmtId="172" fontId="11" fillId="3" borderId="25" xfId="0" applyNumberFormat="1" applyFont="1" applyFill="1" applyBorder="1" applyAlignment="1">
      <alignment horizontal="center" vertical="top"/>
    </xf>
    <xf numFmtId="172" fontId="10" fillId="3" borderId="109" xfId="0" applyNumberFormat="1" applyFont="1" applyFill="1" applyBorder="1" applyAlignment="1">
      <alignment horizontal="center" vertical="top"/>
    </xf>
    <xf numFmtId="0" fontId="4" fillId="2" borderId="82" xfId="0" applyFont="1" applyFill="1" applyBorder="1" applyAlignment="1">
      <alignment horizontal="left" vertical="top" wrapText="1"/>
    </xf>
    <xf numFmtId="49" fontId="2" fillId="2" borderId="112" xfId="0" applyNumberFormat="1" applyFont="1" applyFill="1" applyBorder="1" applyAlignment="1">
      <alignment horizontal="center" vertical="top"/>
    </xf>
    <xf numFmtId="164" fontId="15" fillId="0" borderId="112" xfId="0" applyNumberFormat="1" applyFont="1" applyFill="1" applyBorder="1" applyAlignment="1">
      <alignment horizontal="center" vertical="top"/>
    </xf>
    <xf numFmtId="172" fontId="11" fillId="3" borderId="108" xfId="0" applyNumberFormat="1" applyFont="1" applyFill="1" applyBorder="1" applyAlignment="1">
      <alignment horizontal="center" vertical="top"/>
    </xf>
    <xf numFmtId="172" fontId="10" fillId="8" borderId="168" xfId="0" applyNumberFormat="1" applyFont="1" applyFill="1" applyBorder="1" applyAlignment="1">
      <alignment horizontal="center" vertical="top"/>
    </xf>
    <xf numFmtId="172" fontId="10" fillId="8" borderId="53" xfId="0" applyNumberFormat="1" applyFont="1" applyFill="1" applyBorder="1" applyAlignment="1">
      <alignment horizontal="center" vertical="top"/>
    </xf>
    <xf numFmtId="172" fontId="10" fillId="2" borderId="119" xfId="0" applyNumberFormat="1" applyFont="1" applyFill="1" applyBorder="1" applyAlignment="1">
      <alignment horizontal="center" vertical="top"/>
    </xf>
    <xf numFmtId="172" fontId="10" fillId="2" borderId="83" xfId="0" applyNumberFormat="1" applyFont="1" applyFill="1" applyBorder="1" applyAlignment="1">
      <alignment horizontal="center" vertical="top"/>
    </xf>
    <xf numFmtId="172" fontId="10" fillId="3" borderId="94" xfId="0" applyNumberFormat="1" applyFont="1" applyFill="1" applyBorder="1" applyAlignment="1">
      <alignment horizontal="center" vertical="top"/>
    </xf>
    <xf numFmtId="172" fontId="10" fillId="2" borderId="112" xfId="0" applyNumberFormat="1" applyFont="1" applyFill="1" applyBorder="1" applyAlignment="1">
      <alignment horizontal="center" vertical="top"/>
    </xf>
    <xf numFmtId="172" fontId="27" fillId="3" borderId="168" xfId="0" applyNumberFormat="1" applyFont="1" applyFill="1" applyBorder="1" applyAlignment="1">
      <alignment horizontal="center" vertical="top"/>
    </xf>
    <xf numFmtId="172" fontId="10" fillId="3" borderId="33" xfId="0" applyNumberFormat="1" applyFont="1" applyFill="1" applyBorder="1" applyAlignment="1">
      <alignment horizontal="center" vertical="top"/>
    </xf>
    <xf numFmtId="172" fontId="10" fillId="3" borderId="124" xfId="0" applyNumberFormat="1" applyFont="1" applyFill="1" applyBorder="1" applyAlignment="1">
      <alignment horizontal="center" vertical="top"/>
    </xf>
    <xf numFmtId="172" fontId="10" fillId="3" borderId="116" xfId="0" applyNumberFormat="1" applyFont="1" applyFill="1" applyBorder="1" applyAlignment="1">
      <alignment horizontal="center" vertical="top"/>
    </xf>
    <xf numFmtId="172" fontId="10" fillId="3" borderId="120" xfId="0" applyNumberFormat="1" applyFont="1" applyFill="1" applyBorder="1" applyAlignment="1">
      <alignment horizontal="center" vertical="top"/>
    </xf>
    <xf numFmtId="172" fontId="10" fillId="3" borderId="7" xfId="0" applyNumberFormat="1" applyFont="1" applyFill="1" applyBorder="1" applyAlignment="1">
      <alignment horizontal="center" vertical="top"/>
    </xf>
    <xf numFmtId="172" fontId="10" fillId="3" borderId="168" xfId="0" applyNumberFormat="1" applyFont="1" applyFill="1" applyBorder="1" applyAlignment="1">
      <alignment horizontal="center" vertical="top"/>
    </xf>
    <xf numFmtId="172" fontId="10" fillId="3" borderId="118" xfId="0" applyNumberFormat="1" applyFont="1" applyFill="1" applyBorder="1" applyAlignment="1">
      <alignment horizontal="center" vertical="center"/>
    </xf>
    <xf numFmtId="172" fontId="10" fillId="3" borderId="33" xfId="0" applyNumberFormat="1" applyFont="1" applyFill="1" applyBorder="1" applyAlignment="1">
      <alignment horizontal="center" vertical="center"/>
    </xf>
    <xf numFmtId="172" fontId="10" fillId="3" borderId="124" xfId="0" applyNumberFormat="1" applyFont="1" applyFill="1" applyBorder="1" applyAlignment="1">
      <alignment horizontal="center" vertical="center"/>
    </xf>
    <xf numFmtId="172" fontId="10" fillId="3" borderId="53" xfId="0" applyNumberFormat="1" applyFont="1" applyFill="1" applyBorder="1" applyAlignment="1">
      <alignment horizontal="center" vertical="top"/>
    </xf>
    <xf numFmtId="172" fontId="10" fillId="2" borderId="85" xfId="0" applyNumberFormat="1" applyFont="1" applyFill="1" applyBorder="1" applyAlignment="1">
      <alignment horizontal="center" vertical="top"/>
    </xf>
    <xf numFmtId="172" fontId="10" fillId="3" borderId="60" xfId="0" applyNumberFormat="1" applyFont="1" applyFill="1" applyBorder="1" applyAlignment="1">
      <alignment horizontal="center" vertical="top"/>
    </xf>
    <xf numFmtId="2" fontId="10" fillId="0" borderId="118" xfId="0" applyNumberFormat="1" applyFont="1" applyFill="1" applyBorder="1" applyAlignment="1">
      <alignment horizontal="center" vertical="top"/>
    </xf>
    <xf numFmtId="172" fontId="10" fillId="0" borderId="33" xfId="0" applyNumberFormat="1" applyFont="1" applyFill="1" applyBorder="1" applyAlignment="1">
      <alignment horizontal="center" vertical="top"/>
    </xf>
    <xf numFmtId="172" fontId="10" fillId="0" borderId="124" xfId="0" applyNumberFormat="1" applyFont="1" applyFill="1" applyBorder="1" applyAlignment="1">
      <alignment horizontal="center" vertical="top"/>
    </xf>
    <xf numFmtId="172" fontId="10" fillId="0" borderId="118" xfId="0" applyNumberFormat="1" applyFont="1" applyFill="1" applyBorder="1" applyAlignment="1">
      <alignment horizontal="center" vertical="top"/>
    </xf>
    <xf numFmtId="172" fontId="10" fillId="0" borderId="116" xfId="0" applyNumberFormat="1" applyFont="1" applyFill="1" applyBorder="1" applyAlignment="1">
      <alignment horizontal="center" vertical="top"/>
    </xf>
    <xf numFmtId="172" fontId="10" fillId="3" borderId="112" xfId="0" applyNumberFormat="1" applyFont="1" applyFill="1" applyBorder="1" applyAlignment="1">
      <alignment horizontal="center" vertical="center"/>
    </xf>
    <xf numFmtId="172" fontId="10" fillId="3" borderId="119" xfId="0" applyNumberFormat="1" applyFont="1" applyFill="1" applyBorder="1" applyAlignment="1">
      <alignment horizontal="center" vertical="center"/>
    </xf>
    <xf numFmtId="172" fontId="10" fillId="3" borderId="112" xfId="0" applyNumberFormat="1" applyFont="1" applyFill="1" applyBorder="1" applyAlignment="1">
      <alignment horizontal="center" vertical="top"/>
    </xf>
    <xf numFmtId="172" fontId="10" fillId="3" borderId="113" xfId="0" applyNumberFormat="1" applyFont="1" applyFill="1" applyBorder="1" applyAlignment="1">
      <alignment horizontal="center" vertical="top"/>
    </xf>
    <xf numFmtId="164" fontId="41" fillId="0" borderId="118" xfId="0" applyNumberFormat="1" applyFont="1" applyFill="1" applyBorder="1" applyAlignment="1">
      <alignment horizontal="center" vertical="top"/>
    </xf>
    <xf numFmtId="164" fontId="41" fillId="0" borderId="33" xfId="0" applyNumberFormat="1" applyFont="1" applyFill="1" applyBorder="1" applyAlignment="1">
      <alignment horizontal="center" vertical="top"/>
    </xf>
    <xf numFmtId="164" fontId="41" fillId="0" borderId="124" xfId="0" applyNumberFormat="1" applyFont="1" applyFill="1" applyBorder="1" applyAlignment="1">
      <alignment horizontal="center" vertical="top"/>
    </xf>
    <xf numFmtId="172" fontId="3" fillId="6" borderId="97" xfId="0" applyNumberFormat="1" applyFont="1" applyFill="1" applyBorder="1" applyAlignment="1">
      <alignment horizontal="center" vertical="top"/>
    </xf>
    <xf numFmtId="172" fontId="10" fillId="3" borderId="119" xfId="0" applyNumberFormat="1" applyFont="1" applyFill="1" applyBorder="1" applyAlignment="1">
      <alignment horizontal="center" vertical="top"/>
    </xf>
    <xf numFmtId="172" fontId="10" fillId="3" borderId="83" xfId="0" applyNumberFormat="1" applyFont="1" applyFill="1" applyBorder="1" applyAlignment="1">
      <alignment horizontal="center" vertical="top"/>
    </xf>
    <xf numFmtId="172" fontId="3" fillId="5" borderId="176" xfId="0" applyNumberFormat="1" applyFont="1" applyFill="1" applyBorder="1" applyAlignment="1">
      <alignment horizontal="center" vertical="top"/>
    </xf>
    <xf numFmtId="172" fontId="3" fillId="6" borderId="176" xfId="0" applyNumberFormat="1" applyFont="1" applyFill="1" applyBorder="1" applyAlignment="1">
      <alignment horizontal="center" vertical="top"/>
    </xf>
    <xf numFmtId="0" fontId="3" fillId="6" borderId="176" xfId="0" applyFont="1" applyFill="1" applyBorder="1" applyAlignment="1">
      <alignment horizontal="left" vertical="top"/>
    </xf>
    <xf numFmtId="172" fontId="10" fillId="3" borderId="63" xfId="0" applyNumberFormat="1" applyFont="1" applyFill="1" applyBorder="1" applyAlignment="1">
      <alignment horizontal="center" vertical="top"/>
    </xf>
    <xf numFmtId="172" fontId="3" fillId="5" borderId="40" xfId="0" applyNumberFormat="1" applyFont="1" applyFill="1" applyBorder="1" applyAlignment="1">
      <alignment horizontal="center" vertical="top"/>
    </xf>
    <xf numFmtId="172" fontId="3" fillId="6" borderId="74" xfId="0" applyNumberFormat="1" applyFont="1" applyFill="1" applyBorder="1" applyAlignment="1">
      <alignment horizontal="center" vertical="top"/>
    </xf>
    <xf numFmtId="172" fontId="10" fillId="3" borderId="78" xfId="0" applyNumberFormat="1" applyFont="1" applyFill="1" applyBorder="1" applyAlignment="1">
      <alignment horizontal="center" vertical="top"/>
    </xf>
    <xf numFmtId="172" fontId="10" fillId="3" borderId="91" xfId="0" applyNumberFormat="1" applyFont="1" applyFill="1" applyBorder="1" applyAlignment="1">
      <alignment horizontal="center" vertical="top"/>
    </xf>
    <xf numFmtId="172" fontId="10" fillId="3" borderId="168" xfId="0" applyNumberFormat="1" applyFont="1" applyFill="1" applyBorder="1" applyAlignment="1">
      <alignment horizontal="center" vertical="top" wrapText="1"/>
    </xf>
    <xf numFmtId="172" fontId="10" fillId="3" borderId="53" xfId="0" applyNumberFormat="1" applyFont="1" applyFill="1" applyBorder="1" applyAlignment="1">
      <alignment horizontal="center" vertical="top" wrapText="1"/>
    </xf>
    <xf numFmtId="172" fontId="10" fillId="3" borderId="113" xfId="0" applyNumberFormat="1" applyFont="1" applyFill="1" applyBorder="1" applyAlignment="1">
      <alignment horizontal="center" vertical="top" wrapText="1"/>
    </xf>
    <xf numFmtId="172" fontId="10" fillId="0" borderId="120" xfId="0" applyNumberFormat="1" applyFont="1" applyFill="1" applyBorder="1" applyAlignment="1">
      <alignment horizontal="center" vertical="top"/>
    </xf>
    <xf numFmtId="172" fontId="10" fillId="8" borderId="0" xfId="0" applyNumberFormat="1" applyFont="1" applyFill="1" applyBorder="1" applyAlignment="1">
      <alignment horizontal="center" vertical="top"/>
    </xf>
    <xf numFmtId="172" fontId="27" fillId="3" borderId="53" xfId="0" applyNumberFormat="1" applyFont="1" applyFill="1" applyBorder="1" applyAlignment="1">
      <alignment horizontal="center" vertical="top"/>
    </xf>
    <xf numFmtId="0" fontId="10" fillId="0" borderId="34" xfId="0" applyFont="1" applyBorder="1" applyAlignment="1">
      <alignment vertical="top"/>
    </xf>
    <xf numFmtId="0" fontId="10" fillId="0" borderId="0" xfId="0" applyFont="1" applyBorder="1" applyAlignment="1">
      <alignment vertical="top"/>
    </xf>
    <xf numFmtId="0" fontId="10" fillId="0" borderId="29" xfId="0" applyFont="1" applyBorder="1" applyAlignment="1">
      <alignment vertical="top"/>
    </xf>
    <xf numFmtId="49" fontId="10" fillId="2" borderId="84" xfId="0" applyNumberFormat="1" applyFont="1" applyFill="1" applyBorder="1" applyAlignment="1">
      <alignment horizontal="center" vertical="top" wrapText="1"/>
    </xf>
    <xf numFmtId="49" fontId="10" fillId="2" borderId="45" xfId="0" applyNumberFormat="1" applyFont="1" applyFill="1" applyBorder="1" applyAlignment="1">
      <alignment horizontal="center" vertical="top" wrapText="1"/>
    </xf>
    <xf numFmtId="49" fontId="5" fillId="6" borderId="41" xfId="0" applyNumberFormat="1" applyFont="1" applyFill="1" applyBorder="1" applyAlignment="1">
      <alignment horizontal="center" vertical="top"/>
    </xf>
    <xf numFmtId="49" fontId="5" fillId="5" borderId="31"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10" fillId="2" borderId="120" xfId="0" applyFont="1" applyFill="1" applyBorder="1" applyAlignment="1">
      <alignment horizontal="center" vertical="top"/>
    </xf>
    <xf numFmtId="172" fontId="57" fillId="0" borderId="29" xfId="0" applyNumberFormat="1" applyFont="1" applyFill="1" applyBorder="1" applyAlignment="1">
      <alignment horizontal="center" vertical="top"/>
    </xf>
    <xf numFmtId="164" fontId="10" fillId="2" borderId="29" xfId="0" applyNumberFormat="1" applyFont="1" applyFill="1" applyBorder="1" applyAlignment="1">
      <alignment horizontal="center" vertical="top"/>
    </xf>
    <xf numFmtId="0" fontId="10" fillId="2" borderId="31" xfId="0" applyFont="1" applyFill="1" applyBorder="1" applyAlignment="1">
      <alignment horizontal="left" vertical="top" wrapText="1"/>
    </xf>
    <xf numFmtId="0" fontId="10" fillId="2" borderId="126" xfId="0" applyFont="1" applyFill="1" applyBorder="1" applyAlignment="1">
      <alignment horizontal="center" vertical="top"/>
    </xf>
    <xf numFmtId="49" fontId="5" fillId="6" borderId="115" xfId="0" applyNumberFormat="1" applyFont="1" applyFill="1" applyBorder="1" applyAlignment="1">
      <alignment horizontal="center" vertical="top"/>
    </xf>
    <xf numFmtId="0" fontId="10" fillId="2" borderId="32" xfId="0" applyFont="1" applyFill="1" applyBorder="1" applyAlignment="1">
      <alignment horizontal="left" vertical="top" wrapText="1"/>
    </xf>
    <xf numFmtId="0" fontId="10" fillId="2" borderId="31" xfId="0" applyFont="1" applyFill="1" applyBorder="1" applyAlignment="1">
      <alignment horizontal="center" vertical="top"/>
    </xf>
    <xf numFmtId="0" fontId="10" fillId="2" borderId="128" xfId="0" applyFont="1" applyFill="1" applyBorder="1" applyAlignment="1">
      <alignment horizontal="center" vertical="top"/>
    </xf>
    <xf numFmtId="49" fontId="5" fillId="6" borderId="54" xfId="0" applyNumberFormat="1" applyFont="1" applyFill="1" applyBorder="1" applyAlignment="1">
      <alignment horizontal="center" vertical="top"/>
    </xf>
    <xf numFmtId="49" fontId="5" fillId="5" borderId="47" xfId="0" applyNumberFormat="1" applyFont="1" applyFill="1" applyBorder="1" applyAlignment="1">
      <alignment horizontal="center" vertical="top"/>
    </xf>
    <xf numFmtId="49" fontId="5" fillId="2" borderId="47" xfId="0" applyNumberFormat="1" applyFont="1" applyFill="1" applyBorder="1" applyAlignment="1">
      <alignment horizontal="center" vertical="top"/>
    </xf>
    <xf numFmtId="0" fontId="57" fillId="0" borderId="163" xfId="0" applyFont="1" applyBorder="1" applyAlignment="1">
      <alignment horizontal="left" vertical="center" wrapText="1"/>
    </xf>
    <xf numFmtId="0" fontId="10" fillId="2" borderId="25" xfId="0" applyFont="1" applyFill="1" applyBorder="1" applyAlignment="1">
      <alignment horizontal="center" vertical="top" wrapText="1"/>
    </xf>
    <xf numFmtId="49" fontId="10" fillId="2" borderId="25" xfId="0" applyNumberFormat="1" applyFont="1" applyFill="1" applyBorder="1" applyAlignment="1">
      <alignment horizontal="center" vertical="top" wrapText="1"/>
    </xf>
    <xf numFmtId="49" fontId="10" fillId="2" borderId="25" xfId="0" applyNumberFormat="1" applyFont="1" applyFill="1" applyBorder="1" applyAlignment="1">
      <alignment vertical="top"/>
    </xf>
    <xf numFmtId="172" fontId="10" fillId="3" borderId="163" xfId="0" applyNumberFormat="1" applyFont="1" applyFill="1" applyBorder="1" applyAlignment="1">
      <alignment horizontal="center" vertical="top"/>
    </xf>
    <xf numFmtId="0" fontId="5" fillId="3" borderId="90" xfId="0" applyFont="1" applyFill="1" applyBorder="1" applyAlignment="1">
      <alignment horizontal="center" vertical="top"/>
    </xf>
    <xf numFmtId="172" fontId="5" fillId="3" borderId="43" xfId="0" applyNumberFormat="1" applyFont="1" applyFill="1" applyBorder="1" applyAlignment="1">
      <alignment horizontal="center" vertical="top"/>
    </xf>
    <xf numFmtId="0" fontId="10" fillId="2" borderId="163" xfId="0" applyFont="1" applyFill="1" applyBorder="1" applyAlignment="1">
      <alignment horizontal="left" vertical="top" wrapText="1"/>
    </xf>
    <xf numFmtId="0" fontId="10" fillId="2" borderId="43" xfId="0" applyFont="1" applyFill="1" applyBorder="1" applyAlignment="1">
      <alignment horizontal="center" vertical="top"/>
    </xf>
    <xf numFmtId="0" fontId="10" fillId="2" borderId="110" xfId="0" applyFont="1" applyFill="1" applyBorder="1" applyAlignment="1">
      <alignment horizontal="center" vertical="top"/>
    </xf>
    <xf numFmtId="49" fontId="5" fillId="7" borderId="88" xfId="0" applyNumberFormat="1" applyFont="1" applyFill="1" applyBorder="1" applyAlignment="1">
      <alignment horizontal="center" vertical="top"/>
    </xf>
    <xf numFmtId="49" fontId="5" fillId="7" borderId="87" xfId="0" applyNumberFormat="1" applyFont="1" applyFill="1" applyBorder="1" applyAlignment="1">
      <alignment horizontal="center" vertical="top"/>
    </xf>
    <xf numFmtId="0" fontId="10" fillId="7" borderId="114" xfId="0" applyFont="1" applyFill="1" applyBorder="1" applyAlignment="1">
      <alignment vertical="top" wrapText="1"/>
    </xf>
    <xf numFmtId="49" fontId="10" fillId="7" borderId="64" xfId="0" applyNumberFormat="1" applyFont="1" applyFill="1" applyBorder="1" applyAlignment="1">
      <alignment horizontal="center" vertical="distributed" textRotation="90" wrapText="1"/>
    </xf>
    <xf numFmtId="49" fontId="10" fillId="7" borderId="64" xfId="0" applyNumberFormat="1" applyFont="1" applyFill="1" applyBorder="1" applyAlignment="1">
      <alignment horizontal="center" vertical="top" wrapText="1"/>
    </xf>
    <xf numFmtId="49" fontId="10" fillId="7" borderId="64" xfId="0" applyNumberFormat="1" applyFont="1" applyFill="1" applyBorder="1" applyAlignment="1">
      <alignment vertical="distributed" textRotation="90"/>
    </xf>
    <xf numFmtId="49" fontId="10" fillId="7" borderId="0" xfId="0" applyNumberFormat="1" applyFont="1" applyFill="1" applyBorder="1" applyAlignment="1">
      <alignment horizontal="center" vertical="top" wrapText="1"/>
    </xf>
    <xf numFmtId="0" fontId="10" fillId="7" borderId="68" xfId="0" applyFont="1" applyFill="1" applyBorder="1" applyAlignment="1">
      <alignment horizontal="center" vertical="top"/>
    </xf>
    <xf numFmtId="172" fontId="10" fillId="7" borderId="58" xfId="0" applyNumberFormat="1" applyFont="1" applyFill="1" applyBorder="1" applyAlignment="1">
      <alignment horizontal="center" vertical="top"/>
    </xf>
    <xf numFmtId="172" fontId="10" fillId="7" borderId="30" xfId="0" applyNumberFormat="1" applyFont="1" applyFill="1" applyBorder="1" applyAlignment="1">
      <alignment horizontal="center" vertical="top"/>
    </xf>
    <xf numFmtId="172" fontId="10" fillId="7" borderId="51" xfId="0" applyNumberFormat="1" applyFont="1" applyFill="1" applyBorder="1" applyAlignment="1">
      <alignment horizontal="center" vertical="top"/>
    </xf>
    <xf numFmtId="0" fontId="10" fillId="7" borderId="7" xfId="0" applyFont="1" applyFill="1" applyBorder="1" applyAlignment="1">
      <alignment horizontal="left" vertical="top" wrapText="1"/>
    </xf>
    <xf numFmtId="0" fontId="10" fillId="7" borderId="45" xfId="0" applyFont="1" applyFill="1" applyBorder="1" applyAlignment="1">
      <alignment horizontal="center" vertical="top"/>
    </xf>
    <xf numFmtId="0" fontId="10" fillId="7" borderId="46" xfId="0" applyFont="1" applyFill="1" applyBorder="1" applyAlignment="1">
      <alignment horizontal="center" vertical="top"/>
    </xf>
    <xf numFmtId="49" fontId="5" fillId="7" borderId="42" xfId="0" applyNumberFormat="1" applyFont="1" applyFill="1" applyBorder="1" applyAlignment="1">
      <alignment horizontal="center" vertical="top"/>
    </xf>
    <xf numFmtId="49" fontId="5" fillId="7" borderId="43" xfId="0" applyNumberFormat="1" applyFont="1" applyFill="1" applyBorder="1" applyAlignment="1">
      <alignment horizontal="center" vertical="top"/>
    </xf>
    <xf numFmtId="49" fontId="5" fillId="7" borderId="25" xfId="0" applyNumberFormat="1" applyFont="1" applyFill="1" applyBorder="1" applyAlignment="1">
      <alignment horizontal="center" vertical="top"/>
    </xf>
    <xf numFmtId="49" fontId="5" fillId="7" borderId="24" xfId="0" applyNumberFormat="1" applyFont="1" applyFill="1" applyBorder="1" applyAlignment="1">
      <alignment horizontal="center" vertical="top"/>
    </xf>
    <xf numFmtId="0" fontId="5" fillId="7" borderId="65" xfId="0" applyFont="1" applyFill="1" applyBorder="1" applyAlignment="1">
      <alignment horizontal="right" vertical="top"/>
    </xf>
    <xf numFmtId="0" fontId="5" fillId="7" borderId="123" xfId="0" applyFont="1" applyFill="1" applyBorder="1" applyAlignment="1">
      <alignment horizontal="right" vertical="top"/>
    </xf>
    <xf numFmtId="172" fontId="10" fillId="7" borderId="34" xfId="0" applyNumberFormat="1" applyFont="1" applyFill="1" applyBorder="1" applyAlignment="1">
      <alignment horizontal="center" vertical="top"/>
    </xf>
    <xf numFmtId="172" fontId="5" fillId="7" borderId="124" xfId="0" applyNumberFormat="1" applyFont="1" applyFill="1" applyBorder="1" applyAlignment="1">
      <alignment horizontal="center" vertical="top"/>
    </xf>
    <xf numFmtId="172" fontId="5" fillId="7" borderId="29" xfId="0" applyNumberFormat="1" applyFont="1" applyFill="1" applyBorder="1" applyAlignment="1">
      <alignment horizontal="center" vertical="top"/>
    </xf>
    <xf numFmtId="164" fontId="5" fillId="7" borderId="39"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49" fontId="5" fillId="5" borderId="43" xfId="0" applyNumberFormat="1" applyFont="1" applyFill="1" applyBorder="1" applyAlignment="1">
      <alignment horizontal="center" vertical="top"/>
    </xf>
    <xf numFmtId="49" fontId="5" fillId="5" borderId="97" xfId="0" applyNumberFormat="1" applyFont="1" applyFill="1" applyBorder="1" applyAlignment="1">
      <alignment horizontal="right" vertical="top"/>
    </xf>
    <xf numFmtId="49" fontId="5" fillId="5" borderId="98" xfId="0" applyNumberFormat="1" applyFont="1" applyFill="1" applyBorder="1" applyAlignment="1">
      <alignment horizontal="right" vertical="top"/>
    </xf>
    <xf numFmtId="172" fontId="5" fillId="5" borderId="109" xfId="0" applyNumberFormat="1" applyFont="1" applyFill="1" applyBorder="1" applyAlignment="1">
      <alignment horizontal="center" vertical="top"/>
    </xf>
    <xf numFmtId="172" fontId="5" fillId="6" borderId="61" xfId="0" applyNumberFormat="1" applyFont="1" applyFill="1" applyBorder="1" applyAlignment="1">
      <alignment horizontal="center" vertical="top"/>
    </xf>
    <xf numFmtId="0" fontId="5" fillId="6" borderId="97" xfId="0" applyFont="1" applyFill="1" applyBorder="1" applyAlignment="1">
      <alignment horizontal="left" vertical="top"/>
    </xf>
    <xf numFmtId="0" fontId="5" fillId="6" borderId="99" xfId="0" applyFont="1" applyFill="1" applyBorder="1" applyAlignment="1">
      <alignment horizontal="left" vertical="top"/>
    </xf>
    <xf numFmtId="49" fontId="5" fillId="3" borderId="43" xfId="0" applyNumberFormat="1" applyFont="1" applyFill="1" applyBorder="1" applyAlignment="1">
      <alignment horizontal="center" vertical="top"/>
    </xf>
    <xf numFmtId="49" fontId="10" fillId="7" borderId="58" xfId="0" applyNumberFormat="1" applyFont="1" applyFill="1" applyBorder="1" applyAlignment="1">
      <alignment horizontal="center" vertical="top"/>
    </xf>
    <xf numFmtId="49" fontId="10" fillId="7" borderId="30" xfId="0" applyNumberFormat="1" applyFont="1" applyFill="1" applyBorder="1" applyAlignment="1">
      <alignment horizontal="center" vertical="top"/>
    </xf>
    <xf numFmtId="49" fontId="10" fillId="7" borderId="51" xfId="0" applyNumberFormat="1" applyFont="1" applyFill="1" applyBorder="1" applyAlignment="1">
      <alignment horizontal="center" vertical="top"/>
    </xf>
    <xf numFmtId="49" fontId="10" fillId="7" borderId="34" xfId="0" applyNumberFormat="1" applyFont="1" applyFill="1" applyBorder="1" applyAlignment="1">
      <alignment horizontal="center" vertical="top"/>
    </xf>
    <xf numFmtId="49" fontId="5" fillId="5" borderId="109" xfId="0" applyNumberFormat="1" applyFont="1" applyFill="1" applyBorder="1" applyAlignment="1">
      <alignment horizontal="center" vertical="top"/>
    </xf>
    <xf numFmtId="49" fontId="5" fillId="6" borderId="61" xfId="0" applyNumberFormat="1" applyFont="1" applyFill="1" applyBorder="1" applyAlignment="1">
      <alignment horizontal="center" vertical="top"/>
    </xf>
    <xf numFmtId="0" fontId="4" fillId="2" borderId="79" xfId="0" applyFont="1" applyFill="1" applyBorder="1" applyAlignment="1">
      <alignment horizontal="left" vertical="top" wrapText="1"/>
    </xf>
    <xf numFmtId="0" fontId="4" fillId="0" borderId="7" xfId="0" applyFont="1" applyBorder="1" applyAlignment="1">
      <alignment vertical="top"/>
    </xf>
    <xf numFmtId="0" fontId="4" fillId="0" borderId="30" xfId="0" applyFont="1" applyBorder="1" applyAlignment="1">
      <alignment vertical="top"/>
    </xf>
    <xf numFmtId="0" fontId="55" fillId="8" borderId="54" xfId="0" applyFont="1" applyFill="1" applyBorder="1" applyAlignment="1">
      <alignment vertical="top"/>
    </xf>
    <xf numFmtId="0" fontId="55" fillId="8" borderId="168" xfId="0" applyFont="1" applyFill="1" applyBorder="1" applyAlignment="1">
      <alignment vertical="top"/>
    </xf>
    <xf numFmtId="0" fontId="55" fillId="8" borderId="47" xfId="0" applyFont="1" applyFill="1" applyBorder="1" applyAlignment="1">
      <alignment vertical="top"/>
    </xf>
    <xf numFmtId="172" fontId="10" fillId="3" borderId="70" xfId="0" applyNumberFormat="1" applyFont="1" applyFill="1" applyBorder="1" applyAlignment="1">
      <alignment horizontal="center" vertical="top"/>
    </xf>
    <xf numFmtId="172" fontId="10" fillId="3" borderId="81" xfId="0" applyNumberFormat="1" applyFont="1" applyFill="1" applyBorder="1" applyAlignment="1">
      <alignment horizontal="center" vertical="top"/>
    </xf>
    <xf numFmtId="0" fontId="19" fillId="3" borderId="70" xfId="0" applyFont="1" applyFill="1" applyBorder="1" applyAlignment="1">
      <alignment horizontal="left" vertical="top" wrapText="1"/>
    </xf>
    <xf numFmtId="0" fontId="10" fillId="0" borderId="60" xfId="0" applyNumberFormat="1" applyFont="1" applyFill="1" applyBorder="1" applyAlignment="1">
      <alignment horizontal="center" vertical="top"/>
    </xf>
    <xf numFmtId="172" fontId="10" fillId="0" borderId="60" xfId="0" applyNumberFormat="1" applyFont="1" applyFill="1" applyBorder="1" applyAlignment="1">
      <alignment horizontal="center" vertical="top"/>
    </xf>
    <xf numFmtId="172" fontId="10" fillId="0" borderId="101" xfId="0" applyNumberFormat="1" applyFont="1" applyFill="1" applyBorder="1" applyAlignment="1">
      <alignment horizontal="center" vertical="top"/>
    </xf>
    <xf numFmtId="172" fontId="28" fillId="0" borderId="176" xfId="0" applyNumberFormat="1" applyFont="1" applyFill="1" applyBorder="1" applyAlignment="1">
      <alignment horizontal="center" vertical="top"/>
    </xf>
    <xf numFmtId="172" fontId="28" fillId="0" borderId="60" xfId="0" applyNumberFormat="1" applyFont="1" applyFill="1" applyBorder="1" applyAlignment="1">
      <alignment horizontal="center" vertical="top"/>
    </xf>
    <xf numFmtId="172" fontId="28" fillId="0" borderId="62" xfId="0" applyNumberFormat="1" applyFont="1" applyFill="1" applyBorder="1" applyAlignment="1">
      <alignment horizontal="center" vertical="top"/>
    </xf>
    <xf numFmtId="172" fontId="10" fillId="0" borderId="61" xfId="0" applyNumberFormat="1" applyFont="1" applyFill="1" applyBorder="1" applyAlignment="1">
      <alignment horizontal="center" vertical="top"/>
    </xf>
    <xf numFmtId="0" fontId="10" fillId="5" borderId="60" xfId="0" applyNumberFormat="1" applyFont="1" applyFill="1" applyBorder="1" applyAlignment="1">
      <alignment horizontal="center" vertical="top"/>
    </xf>
    <xf numFmtId="172" fontId="10" fillId="5" borderId="60" xfId="0" applyNumberFormat="1" applyFont="1" applyFill="1" applyBorder="1" applyAlignment="1">
      <alignment horizontal="center" vertical="top"/>
    </xf>
    <xf numFmtId="172" fontId="10" fillId="5" borderId="101" xfId="0" applyNumberFormat="1" applyFont="1" applyFill="1" applyBorder="1" applyAlignment="1">
      <alignment horizontal="center" vertical="top"/>
    </xf>
    <xf numFmtId="172" fontId="28" fillId="5" borderId="176" xfId="0" applyNumberFormat="1" applyFont="1" applyFill="1" applyBorder="1" applyAlignment="1">
      <alignment horizontal="center" vertical="top"/>
    </xf>
    <xf numFmtId="172" fontId="28" fillId="5" borderId="60" xfId="0" applyNumberFormat="1" applyFont="1" applyFill="1" applyBorder="1" applyAlignment="1">
      <alignment horizontal="center" vertical="top"/>
    </xf>
    <xf numFmtId="172" fontId="28" fillId="5" borderId="62" xfId="0" applyNumberFormat="1" applyFont="1" applyFill="1" applyBorder="1" applyAlignment="1">
      <alignment horizontal="center" vertical="top"/>
    </xf>
    <xf numFmtId="172" fontId="10" fillId="5" borderId="61" xfId="0" applyNumberFormat="1" applyFont="1" applyFill="1" applyBorder="1" applyAlignment="1">
      <alignment horizontal="center" vertical="top"/>
    </xf>
    <xf numFmtId="0" fontId="10" fillId="6" borderId="60" xfId="0" applyNumberFormat="1" applyFont="1" applyFill="1" applyBorder="1" applyAlignment="1">
      <alignment horizontal="center" vertical="top"/>
    </xf>
    <xf numFmtId="172" fontId="10" fillId="6" borderId="60" xfId="0" applyNumberFormat="1" applyFont="1" applyFill="1" applyBorder="1" applyAlignment="1">
      <alignment horizontal="center" vertical="top"/>
    </xf>
    <xf numFmtId="172" fontId="10" fillId="6" borderId="101" xfId="0" applyNumberFormat="1" applyFont="1" applyFill="1" applyBorder="1" applyAlignment="1">
      <alignment horizontal="center" vertical="top"/>
    </xf>
    <xf numFmtId="172" fontId="28" fillId="6" borderId="176" xfId="0" applyNumberFormat="1" applyFont="1" applyFill="1" applyBorder="1" applyAlignment="1">
      <alignment horizontal="center" vertical="top"/>
    </xf>
    <xf numFmtId="172" fontId="28" fillId="6" borderId="60" xfId="0" applyNumberFormat="1" applyFont="1" applyFill="1" applyBorder="1" applyAlignment="1">
      <alignment horizontal="center" vertical="top"/>
    </xf>
    <xf numFmtId="172" fontId="28" fillId="6" borderId="62" xfId="0" applyNumberFormat="1" applyFont="1" applyFill="1" applyBorder="1" applyAlignment="1">
      <alignment horizontal="center" vertical="top"/>
    </xf>
    <xf numFmtId="172" fontId="10" fillId="6" borderId="61" xfId="0" applyNumberFormat="1" applyFont="1" applyFill="1" applyBorder="1" applyAlignment="1">
      <alignment horizontal="center" vertical="top"/>
    </xf>
    <xf numFmtId="49" fontId="2" fillId="2" borderId="55" xfId="0" applyNumberFormat="1" applyFont="1" applyFill="1" applyBorder="1" applyAlignment="1">
      <alignment horizontal="center" vertical="top"/>
    </xf>
    <xf numFmtId="49" fontId="2" fillId="2" borderId="168" xfId="0" applyNumberFormat="1" applyFont="1" applyFill="1" applyBorder="1" applyAlignment="1">
      <alignment horizontal="center" vertical="top"/>
    </xf>
    <xf numFmtId="172" fontId="10" fillId="3" borderId="74" xfId="0" applyNumberFormat="1" applyFont="1" applyFill="1" applyBorder="1" applyAlignment="1">
      <alignment horizontal="center" vertical="top"/>
    </xf>
    <xf numFmtId="172" fontId="5" fillId="3" borderId="163" xfId="0" applyNumberFormat="1" applyFont="1" applyFill="1" applyBorder="1" applyAlignment="1">
      <alignment horizontal="center" vertical="top"/>
    </xf>
    <xf numFmtId="172" fontId="10" fillId="7" borderId="33" xfId="0" applyNumberFormat="1" applyFont="1" applyFill="1" applyBorder="1" applyAlignment="1">
      <alignment horizontal="center" vertical="top"/>
    </xf>
    <xf numFmtId="172" fontId="10" fillId="7" borderId="120" xfId="0" applyNumberFormat="1" applyFont="1" applyFill="1" applyBorder="1" applyAlignment="1">
      <alignment horizontal="center" vertical="top"/>
    </xf>
    <xf numFmtId="172" fontId="5" fillId="5" borderId="25" xfId="0" applyNumberFormat="1" applyFont="1" applyFill="1" applyBorder="1" applyAlignment="1">
      <alignment horizontal="center" vertical="top"/>
    </xf>
    <xf numFmtId="172" fontId="5" fillId="6" borderId="97" xfId="0" applyNumberFormat="1" applyFont="1" applyFill="1" applyBorder="1" applyAlignment="1">
      <alignment horizontal="center" vertical="top"/>
    </xf>
    <xf numFmtId="172" fontId="3" fillId="4" borderId="177" xfId="0" applyNumberFormat="1" applyFont="1" applyFill="1" applyBorder="1" applyAlignment="1">
      <alignment horizontal="center" vertical="top"/>
    </xf>
    <xf numFmtId="172" fontId="5" fillId="3" borderId="108" xfId="0" applyNumberFormat="1" applyFont="1" applyFill="1" applyBorder="1" applyAlignment="1">
      <alignment horizontal="center" vertical="top"/>
    </xf>
    <xf numFmtId="172" fontId="10" fillId="7" borderId="119" xfId="0" applyNumberFormat="1" applyFont="1" applyFill="1" applyBorder="1" applyAlignment="1">
      <alignment horizontal="center" vertical="top"/>
    </xf>
    <xf numFmtId="172" fontId="10" fillId="7" borderId="83" xfId="0" applyNumberFormat="1" applyFont="1" applyFill="1" applyBorder="1" applyAlignment="1">
      <alignment horizontal="center" vertical="top"/>
    </xf>
    <xf numFmtId="172" fontId="5" fillId="5" borderId="108" xfId="0" applyNumberFormat="1" applyFont="1" applyFill="1" applyBorder="1" applyAlignment="1">
      <alignment horizontal="center" vertical="top"/>
    </xf>
    <xf numFmtId="172" fontId="5" fillId="6" borderId="176" xfId="0" applyNumberFormat="1" applyFont="1" applyFill="1" applyBorder="1" applyAlignment="1">
      <alignment horizontal="center" vertical="top"/>
    </xf>
    <xf numFmtId="172" fontId="3" fillId="4" borderId="178" xfId="0" applyNumberFormat="1" applyFont="1" applyFill="1" applyBorder="1" applyAlignment="1">
      <alignment horizontal="center" vertical="top"/>
    </xf>
    <xf numFmtId="49" fontId="5" fillId="3" borderId="109" xfId="0" applyNumberFormat="1" applyFont="1" applyFill="1" applyBorder="1" applyAlignment="1">
      <alignment horizontal="center" vertical="top"/>
    </xf>
    <xf numFmtId="172" fontId="5" fillId="3" borderId="74" xfId="0" applyNumberFormat="1" applyFont="1" applyFill="1" applyBorder="1" applyAlignment="1">
      <alignment horizontal="center" vertical="top"/>
    </xf>
    <xf numFmtId="172" fontId="10" fillId="7" borderId="67" xfId="0" applyNumberFormat="1" applyFont="1" applyFill="1" applyBorder="1" applyAlignment="1">
      <alignment horizontal="center" vertical="top"/>
    </xf>
    <xf numFmtId="172" fontId="5" fillId="5" borderId="74" xfId="0" applyNumberFormat="1" applyFont="1" applyFill="1" applyBorder="1" applyAlignment="1">
      <alignment horizontal="center" vertical="top"/>
    </xf>
    <xf numFmtId="172" fontId="5" fillId="6" borderId="62" xfId="0" applyNumberFormat="1" applyFont="1" applyFill="1" applyBorder="1" applyAlignment="1">
      <alignment horizontal="center" vertical="top"/>
    </xf>
    <xf numFmtId="172" fontId="3" fillId="4" borderId="179" xfId="0" applyNumberFormat="1" applyFont="1" applyFill="1" applyBorder="1" applyAlignment="1">
      <alignment horizontal="center" vertical="top"/>
    </xf>
    <xf numFmtId="172" fontId="2" fillId="0" borderId="84" xfId="0" applyNumberFormat="1" applyFont="1" applyFill="1" applyBorder="1" applyAlignment="1">
      <alignment horizontal="center" vertical="top" wrapText="1"/>
    </xf>
    <xf numFmtId="172" fontId="2" fillId="0" borderId="45" xfId="0" applyNumberFormat="1" applyFont="1" applyFill="1" applyBorder="1" applyAlignment="1">
      <alignment horizontal="center" vertical="top" wrapText="1"/>
    </xf>
    <xf numFmtId="172" fontId="2" fillId="0" borderId="50" xfId="0" applyNumberFormat="1" applyFont="1" applyFill="1" applyBorder="1" applyAlignment="1">
      <alignment horizontal="center" vertical="top" wrapText="1"/>
    </xf>
    <xf numFmtId="172" fontId="2" fillId="3" borderId="84" xfId="0" applyNumberFormat="1" applyFont="1" applyFill="1" applyBorder="1" applyAlignment="1">
      <alignment horizontal="center" vertical="top" wrapText="1"/>
    </xf>
    <xf numFmtId="172" fontId="2" fillId="3" borderId="45" xfId="0" applyNumberFormat="1" applyFont="1" applyFill="1" applyBorder="1" applyAlignment="1">
      <alignment horizontal="center" vertical="top" wrapText="1"/>
    </xf>
    <xf numFmtId="172" fontId="2" fillId="3" borderId="50" xfId="0" applyNumberFormat="1" applyFont="1" applyFill="1" applyBorder="1" applyAlignment="1">
      <alignment horizontal="center" vertical="top" wrapText="1"/>
    </xf>
    <xf numFmtId="172" fontId="2" fillId="2" borderId="84" xfId="0" applyNumberFormat="1" applyFont="1" applyFill="1" applyBorder="1" applyAlignment="1">
      <alignment horizontal="center" vertical="top" wrapText="1"/>
    </xf>
    <xf numFmtId="172" fontId="2" fillId="2" borderId="45" xfId="0" applyNumberFormat="1" applyFont="1" applyFill="1" applyBorder="1" applyAlignment="1">
      <alignment horizontal="center" vertical="top" wrapText="1"/>
    </xf>
    <xf numFmtId="164" fontId="2" fillId="2" borderId="45" xfId="0" applyNumberFormat="1" applyFont="1" applyFill="1" applyBorder="1" applyAlignment="1">
      <alignment horizontal="center" vertical="top" wrapText="1"/>
    </xf>
    <xf numFmtId="164" fontId="2" fillId="2" borderId="50" xfId="0" applyNumberFormat="1" applyFont="1" applyFill="1" applyBorder="1" applyAlignment="1">
      <alignment horizontal="center" vertical="top" wrapText="1"/>
    </xf>
    <xf numFmtId="0" fontId="2" fillId="2" borderId="87" xfId="0" applyNumberFormat="1" applyFont="1" applyFill="1" applyBorder="1" applyAlignment="1">
      <alignment horizontal="center" vertical="top"/>
    </xf>
    <xf numFmtId="0" fontId="2" fillId="2" borderId="107" xfId="0" applyNumberFormat="1" applyFont="1" applyFill="1" applyBorder="1" applyAlignment="1">
      <alignment horizontal="center" vertical="top"/>
    </xf>
    <xf numFmtId="172" fontId="18" fillId="0" borderId="34" xfId="0" applyNumberFormat="1" applyFont="1" applyFill="1" applyBorder="1" applyAlignment="1">
      <alignment horizontal="center" vertical="top"/>
    </xf>
    <xf numFmtId="172" fontId="18" fillId="0" borderId="29" xfId="0" applyNumberFormat="1" applyFont="1" applyFill="1" applyBorder="1" applyAlignment="1">
      <alignment horizontal="center" vertical="top"/>
    </xf>
    <xf numFmtId="172" fontId="18" fillId="0" borderId="67" xfId="0" applyNumberFormat="1" applyFont="1" applyFill="1" applyBorder="1" applyAlignment="1">
      <alignment horizontal="center" vertical="top"/>
    </xf>
    <xf numFmtId="172" fontId="18" fillId="3" borderId="34" xfId="0" applyNumberFormat="1" applyFont="1" applyFill="1" applyBorder="1" applyAlignment="1">
      <alignment horizontal="center" vertical="top"/>
    </xf>
    <xf numFmtId="172" fontId="18" fillId="3" borderId="29" xfId="0" applyNumberFormat="1" applyFont="1" applyFill="1" applyBorder="1" applyAlignment="1">
      <alignment horizontal="center" vertical="top"/>
    </xf>
    <xf numFmtId="172" fontId="18" fillId="3" borderId="67" xfId="0" applyNumberFormat="1" applyFont="1" applyFill="1" applyBorder="1" applyAlignment="1">
      <alignment horizontal="center" vertical="top"/>
    </xf>
    <xf numFmtId="172" fontId="18" fillId="2" borderId="34" xfId="0" applyNumberFormat="1" applyFont="1" applyFill="1" applyBorder="1" applyAlignment="1">
      <alignment horizontal="center" vertical="top"/>
    </xf>
    <xf numFmtId="172" fontId="18" fillId="2" borderId="29" xfId="0" applyNumberFormat="1" applyFont="1" applyFill="1" applyBorder="1" applyAlignment="1">
      <alignment horizontal="center" vertical="top"/>
    </xf>
    <xf numFmtId="164" fontId="3" fillId="2" borderId="67" xfId="0" applyNumberFormat="1" applyFont="1" applyFill="1" applyBorder="1" applyAlignment="1">
      <alignment horizontal="center" vertical="top"/>
    </xf>
    <xf numFmtId="49" fontId="18" fillId="2" borderId="34" xfId="0" applyNumberFormat="1" applyFont="1" applyFill="1" applyBorder="1" applyAlignment="1">
      <alignment horizontal="center" vertical="top"/>
    </xf>
    <xf numFmtId="49" fontId="18" fillId="2" borderId="29" xfId="0" applyNumberFormat="1" applyFont="1" applyFill="1" applyBorder="1" applyAlignment="1">
      <alignment horizontal="center" vertical="top"/>
    </xf>
    <xf numFmtId="172" fontId="2" fillId="3" borderId="54" xfId="0" applyNumberFormat="1" applyFont="1" applyFill="1" applyBorder="1" applyAlignment="1">
      <alignment horizontal="center" vertical="top"/>
    </xf>
    <xf numFmtId="172" fontId="2" fillId="3" borderId="168" xfId="0" applyNumberFormat="1" applyFont="1" applyFill="1" applyBorder="1" applyAlignment="1">
      <alignment horizontal="center" vertical="top"/>
    </xf>
    <xf numFmtId="172" fontId="2" fillId="3" borderId="53" xfId="0" applyNumberFormat="1" applyFont="1" applyFill="1" applyBorder="1" applyAlignment="1">
      <alignment horizontal="center" vertical="top"/>
    </xf>
    <xf numFmtId="172" fontId="2" fillId="3" borderId="113" xfId="0" applyNumberFormat="1" applyFont="1" applyFill="1" applyBorder="1" applyAlignment="1">
      <alignment horizontal="center" vertical="top"/>
    </xf>
    <xf numFmtId="49" fontId="2" fillId="3" borderId="54" xfId="0" applyNumberFormat="1" applyFont="1" applyFill="1" applyBorder="1" applyAlignment="1">
      <alignment horizontal="center" vertical="top"/>
    </xf>
    <xf numFmtId="0" fontId="2" fillId="2" borderId="43" xfId="0" applyNumberFormat="1" applyFont="1" applyFill="1" applyBorder="1" applyAlignment="1">
      <alignment horizontal="center" vertical="top"/>
    </xf>
    <xf numFmtId="0" fontId="2" fillId="2" borderId="110" xfId="0" applyNumberFormat="1" applyFont="1" applyFill="1" applyBorder="1" applyAlignment="1">
      <alignment horizontal="center" vertical="top"/>
    </xf>
    <xf numFmtId="172" fontId="18" fillId="0" borderId="58" xfId="0" applyNumberFormat="1" applyFont="1" applyFill="1" applyBorder="1" applyAlignment="1">
      <alignment horizontal="center" vertical="top"/>
    </xf>
    <xf numFmtId="172" fontId="18" fillId="0" borderId="30" xfId="0" applyNumberFormat="1" applyFont="1" applyFill="1" applyBorder="1" applyAlignment="1">
      <alignment horizontal="center" vertical="top"/>
    </xf>
    <xf numFmtId="172" fontId="18" fillId="0" borderId="51" xfId="0" applyNumberFormat="1" applyFont="1" applyFill="1" applyBorder="1" applyAlignment="1">
      <alignment horizontal="center" vertical="top"/>
    </xf>
    <xf numFmtId="172" fontId="18" fillId="3" borderId="58" xfId="0" applyNumberFormat="1" applyFont="1" applyFill="1" applyBorder="1" applyAlignment="1">
      <alignment horizontal="center" vertical="top"/>
    </xf>
    <xf numFmtId="172" fontId="18" fillId="3" borderId="30" xfId="0" applyNumberFormat="1" applyFont="1" applyFill="1" applyBorder="1" applyAlignment="1">
      <alignment horizontal="center" vertical="top"/>
    </xf>
    <xf numFmtId="172" fontId="18" fillId="3" borderId="51" xfId="0" applyNumberFormat="1" applyFont="1" applyFill="1" applyBorder="1" applyAlignment="1">
      <alignment horizontal="center" vertical="top"/>
    </xf>
    <xf numFmtId="172" fontId="18" fillId="2" borderId="58" xfId="0" applyNumberFormat="1" applyFont="1" applyFill="1" applyBorder="1" applyAlignment="1">
      <alignment horizontal="center" vertical="top"/>
    </xf>
    <xf numFmtId="172" fontId="18" fillId="2" borderId="30" xfId="0" applyNumberFormat="1" applyFont="1" applyFill="1" applyBorder="1" applyAlignment="1">
      <alignment horizontal="center" vertical="top"/>
    </xf>
    <xf numFmtId="164" fontId="3" fillId="2" borderId="30" xfId="0" applyNumberFormat="1" applyFont="1" applyFill="1" applyBorder="1" applyAlignment="1">
      <alignment horizontal="center" vertical="top"/>
    </xf>
    <xf numFmtId="172" fontId="2" fillId="3" borderId="85" xfId="0" applyNumberFormat="1" applyFont="1" applyFill="1" applyBorder="1" applyAlignment="1">
      <alignment horizontal="center" vertical="top"/>
    </xf>
    <xf numFmtId="172" fontId="3" fillId="3" borderId="85" xfId="0" applyNumberFormat="1" applyFont="1" applyFill="1" applyBorder="1" applyAlignment="1">
      <alignment horizontal="center" vertical="top"/>
    </xf>
    <xf numFmtId="172" fontId="22" fillId="2" borderId="85" xfId="0" applyNumberFormat="1" applyFont="1" applyFill="1" applyBorder="1" applyAlignment="1">
      <alignment vertical="distributed" wrapText="1"/>
    </xf>
    <xf numFmtId="172" fontId="22" fillId="2" borderId="70" xfId="0" applyNumberFormat="1" applyFont="1" applyFill="1" applyBorder="1" applyAlignment="1">
      <alignment horizontal="center" vertical="distributed"/>
    </xf>
    <xf numFmtId="172" fontId="18" fillId="2" borderId="63" xfId="0" applyNumberFormat="1" applyFont="1" applyFill="1" applyBorder="1" applyAlignment="1">
      <alignment horizontal="center" vertical="distributed"/>
    </xf>
    <xf numFmtId="172" fontId="22" fillId="3" borderId="85" xfId="0" applyNumberFormat="1" applyFont="1" applyFill="1" applyBorder="1" applyAlignment="1">
      <alignment vertical="distributed" wrapText="1"/>
    </xf>
    <xf numFmtId="172" fontId="22" fillId="3" borderId="70" xfId="0" applyNumberFormat="1" applyFont="1" applyFill="1" applyBorder="1" applyAlignment="1">
      <alignment horizontal="center" vertical="distributed"/>
    </xf>
    <xf numFmtId="172" fontId="18" fillId="3" borderId="63" xfId="0" applyNumberFormat="1" applyFont="1" applyFill="1" applyBorder="1" applyAlignment="1">
      <alignment horizontal="center" vertical="distributed"/>
    </xf>
    <xf numFmtId="172" fontId="17" fillId="2" borderId="176" xfId="0" applyNumberFormat="1" applyFont="1" applyFill="1" applyBorder="1" applyAlignment="1">
      <alignment horizontal="center" vertical="center"/>
    </xf>
    <xf numFmtId="172" fontId="17" fillId="2" borderId="61" xfId="0" applyNumberFormat="1" applyFont="1" applyFill="1" applyBorder="1" applyAlignment="1">
      <alignment horizontal="center" vertical="center"/>
    </xf>
    <xf numFmtId="172" fontId="17" fillId="3" borderId="61" xfId="0" applyNumberFormat="1" applyFont="1" applyFill="1" applyBorder="1" applyAlignment="1">
      <alignment horizontal="center" vertical="center"/>
    </xf>
    <xf numFmtId="49" fontId="3" fillId="4" borderId="72" xfId="0" applyNumberFormat="1" applyFont="1" applyFill="1" applyBorder="1" applyAlignment="1">
      <alignment horizontal="center" vertical="top"/>
    </xf>
    <xf numFmtId="0" fontId="3" fillId="0" borderId="39" xfId="0" applyFont="1" applyFill="1" applyBorder="1" applyAlignment="1">
      <alignment horizontal="left" vertical="top"/>
    </xf>
    <xf numFmtId="0" fontId="6" fillId="0" borderId="0" xfId="0" applyFont="1" applyAlignment="1">
      <alignment horizontal="center"/>
    </xf>
    <xf numFmtId="0" fontId="9" fillId="0" borderId="0" xfId="0" applyFont="1" applyAlignment="1">
      <alignment horizontal="center" wrapText="1"/>
    </xf>
    <xf numFmtId="0" fontId="0" fillId="0" borderId="0" xfId="0" applyAlignment="1">
      <alignment wrapText="1"/>
    </xf>
    <xf numFmtId="0" fontId="3" fillId="2" borderId="12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0" xfId="0" applyFont="1" applyFill="1" applyBorder="1" applyAlignment="1">
      <alignment horizontal="center" vertical="center" wrapText="1"/>
    </xf>
    <xf numFmtId="0" fontId="3" fillId="2" borderId="13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2" xfId="0" applyFont="1" applyFill="1" applyBorder="1" applyAlignment="1">
      <alignment horizontal="center" vertical="center" wrapText="1"/>
    </xf>
    <xf numFmtId="0" fontId="15" fillId="0" borderId="0" xfId="0" applyFont="1" applyAlignment="1">
      <alignment horizontal="left"/>
    </xf>
    <xf numFmtId="0" fontId="6" fillId="0" borderId="0" xfId="0" applyFont="1" applyAlignment="1">
      <alignment horizontal="left"/>
    </xf>
    <xf numFmtId="0" fontId="3" fillId="2" borderId="13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34" xfId="0" applyFont="1" applyFill="1" applyBorder="1" applyAlignment="1">
      <alignment horizontal="center" vertical="center" wrapText="1"/>
    </xf>
    <xf numFmtId="164" fontId="15" fillId="0" borderId="52" xfId="1" applyNumberFormat="1" applyFont="1" applyBorder="1" applyAlignment="1">
      <alignment horizontal="center" vertical="top" wrapText="1"/>
    </xf>
    <xf numFmtId="164" fontId="15" fillId="0" borderId="120" xfId="1" applyNumberFormat="1" applyFont="1" applyBorder="1" applyAlignment="1">
      <alignment horizontal="center" vertical="top" wrapText="1"/>
    </xf>
    <xf numFmtId="164" fontId="15" fillId="0" borderId="69" xfId="1" applyNumberFormat="1" applyFont="1" applyBorder="1" applyAlignment="1">
      <alignment horizontal="center" vertical="top" wrapText="1"/>
    </xf>
    <xf numFmtId="164" fontId="15" fillId="0" borderId="126" xfId="1" applyNumberFormat="1" applyFont="1" applyBorder="1" applyAlignment="1">
      <alignment horizontal="center" vertical="top" wrapText="1"/>
    </xf>
    <xf numFmtId="49" fontId="3" fillId="7" borderId="87" xfId="0" applyNumberFormat="1" applyFont="1" applyFill="1" applyBorder="1" applyAlignment="1">
      <alignment horizontal="center" vertical="top"/>
    </xf>
    <xf numFmtId="49" fontId="3" fillId="7" borderId="43" xfId="0" applyNumberFormat="1" applyFont="1" applyFill="1" applyBorder="1" applyAlignment="1">
      <alignment horizontal="center" vertical="top"/>
    </xf>
    <xf numFmtId="49" fontId="3" fillId="2" borderId="114" xfId="0" applyNumberFormat="1" applyFont="1" applyFill="1" applyBorder="1" applyAlignment="1">
      <alignment vertical="top"/>
    </xf>
    <xf numFmtId="49" fontId="3" fillId="2" borderId="40" xfId="0" applyNumberFormat="1" applyFont="1" applyFill="1" applyBorder="1" applyAlignment="1">
      <alignment vertical="top"/>
    </xf>
    <xf numFmtId="49" fontId="3" fillId="6" borderId="28" xfId="0" applyNumberFormat="1" applyFont="1" applyFill="1" applyBorder="1" applyAlignment="1">
      <alignment horizontal="right" vertical="top"/>
    </xf>
    <xf numFmtId="49" fontId="3" fillId="6" borderId="97" xfId="0" applyNumberFormat="1" applyFont="1" applyFill="1" applyBorder="1" applyAlignment="1">
      <alignment horizontal="right" vertical="top"/>
    </xf>
    <xf numFmtId="49" fontId="3" fillId="6" borderId="61" xfId="0" applyNumberFormat="1" applyFont="1" applyFill="1" applyBorder="1" applyAlignment="1">
      <alignment horizontal="right" vertical="top"/>
    </xf>
    <xf numFmtId="49" fontId="3" fillId="6" borderId="88" xfId="0" applyNumberFormat="1" applyFont="1" applyFill="1" applyBorder="1" applyAlignment="1">
      <alignment vertical="top"/>
    </xf>
    <xf numFmtId="49" fontId="3" fillId="6" borderId="41" xfId="0" applyNumberFormat="1" applyFont="1" applyFill="1" applyBorder="1" applyAlignment="1">
      <alignment vertical="top"/>
    </xf>
    <xf numFmtId="49" fontId="3" fillId="5" borderId="87" xfId="0" applyNumberFormat="1" applyFont="1" applyFill="1" applyBorder="1" applyAlignment="1">
      <alignment vertical="top"/>
    </xf>
    <xf numFmtId="49" fontId="3" fillId="5" borderId="31" xfId="0" applyNumberFormat="1" applyFont="1" applyFill="1" applyBorder="1" applyAlignment="1">
      <alignment vertical="top"/>
    </xf>
    <xf numFmtId="0" fontId="2" fillId="5" borderId="97" xfId="0" applyFont="1" applyFill="1" applyBorder="1" applyAlignment="1">
      <alignment horizontal="center" vertical="top" wrapText="1"/>
    </xf>
    <xf numFmtId="0" fontId="2" fillId="5" borderId="99" xfId="0" applyFont="1" applyFill="1" applyBorder="1" applyAlignment="1">
      <alignment horizontal="center" vertical="top" wrapText="1"/>
    </xf>
    <xf numFmtId="49" fontId="3" fillId="5" borderId="30" xfId="0" applyNumberFormat="1" applyFont="1" applyFill="1" applyBorder="1" applyAlignment="1">
      <alignment horizontal="center" vertical="top"/>
    </xf>
    <xf numFmtId="0" fontId="19" fillId="5" borderId="70" xfId="0" applyFont="1" applyFill="1" applyBorder="1" applyAlignment="1">
      <alignment horizontal="center" vertical="top"/>
    </xf>
    <xf numFmtId="49" fontId="3" fillId="2" borderId="33" xfId="0" applyNumberFormat="1" applyFont="1" applyFill="1" applyBorder="1" applyAlignment="1">
      <alignment horizontal="center" vertical="top"/>
    </xf>
    <xf numFmtId="0" fontId="19" fillId="2" borderId="81" xfId="0" applyFont="1" applyFill="1" applyBorder="1" applyAlignment="1">
      <alignment horizontal="center" vertical="top"/>
    </xf>
    <xf numFmtId="0" fontId="3" fillId="5" borderId="101" xfId="0" applyFont="1" applyFill="1" applyBorder="1" applyAlignment="1">
      <alignment horizontal="left" vertical="top" wrapText="1"/>
    </xf>
    <xf numFmtId="0" fontId="3" fillId="5" borderId="97" xfId="0" applyFont="1" applyFill="1" applyBorder="1" applyAlignment="1">
      <alignment horizontal="left" vertical="top" wrapText="1"/>
    </xf>
    <xf numFmtId="0" fontId="3" fillId="5" borderId="99" xfId="0" applyFont="1" applyFill="1" applyBorder="1" applyAlignment="1">
      <alignment horizontal="left" vertical="top" wrapText="1"/>
    </xf>
    <xf numFmtId="49" fontId="2" fillId="2" borderId="64" xfId="0" applyNumberFormat="1" applyFont="1" applyFill="1" applyBorder="1" applyAlignment="1">
      <alignment horizontal="center" vertical="distributed" textRotation="90" wrapText="1"/>
    </xf>
    <xf numFmtId="49" fontId="19" fillId="2" borderId="24" xfId="0" applyNumberFormat="1" applyFont="1" applyFill="1" applyBorder="1" applyAlignment="1">
      <alignment horizontal="center" vertical="distributed" textRotation="90" wrapText="1"/>
    </xf>
    <xf numFmtId="49" fontId="3" fillId="7" borderId="88" xfId="0" applyNumberFormat="1" applyFont="1" applyFill="1" applyBorder="1" applyAlignment="1">
      <alignment horizontal="center" vertical="top" wrapText="1"/>
    </xf>
    <xf numFmtId="49" fontId="3" fillId="7" borderId="42" xfId="0" applyNumberFormat="1" applyFont="1" applyFill="1" applyBorder="1" applyAlignment="1">
      <alignment horizontal="center" vertical="top" wrapText="1"/>
    </xf>
    <xf numFmtId="49" fontId="2" fillId="2" borderId="87" xfId="0" applyNumberFormat="1" applyFont="1" applyFill="1" applyBorder="1" applyAlignment="1">
      <alignment vertical="distributed" textRotation="90"/>
    </xf>
    <xf numFmtId="49" fontId="2" fillId="2" borderId="31" xfId="0" applyNumberFormat="1" applyFont="1" applyFill="1" applyBorder="1" applyAlignment="1">
      <alignment vertical="distributed" textRotation="90"/>
    </xf>
    <xf numFmtId="49" fontId="2" fillId="2" borderId="43" xfId="0" applyNumberFormat="1" applyFont="1" applyFill="1" applyBorder="1" applyAlignment="1">
      <alignment vertical="distributed" textRotation="90"/>
    </xf>
    <xf numFmtId="49" fontId="2" fillId="2" borderId="87" xfId="0" applyNumberFormat="1" applyFont="1" applyFill="1" applyBorder="1" applyAlignment="1">
      <alignment horizontal="center" vertical="top" wrapText="1"/>
    </xf>
    <xf numFmtId="49" fontId="2" fillId="2" borderId="31" xfId="0" applyNumberFormat="1" applyFont="1" applyFill="1" applyBorder="1" applyAlignment="1">
      <alignment horizontal="center" vertical="top" wrapText="1"/>
    </xf>
    <xf numFmtId="49" fontId="2" fillId="2" borderId="43" xfId="0" applyNumberFormat="1" applyFont="1" applyFill="1" applyBorder="1" applyAlignment="1">
      <alignment horizontal="center" vertical="top" wrapText="1"/>
    </xf>
    <xf numFmtId="0" fontId="3" fillId="2" borderId="87" xfId="0" applyFont="1" applyFill="1" applyBorder="1" applyAlignment="1">
      <alignment horizontal="center" vertical="top"/>
    </xf>
    <xf numFmtId="0" fontId="3" fillId="2" borderId="31" xfId="0" applyFont="1" applyFill="1" applyBorder="1" applyAlignment="1">
      <alignment horizontal="center" vertical="top"/>
    </xf>
    <xf numFmtId="0" fontId="3" fillId="2" borderId="43" xfId="0" applyFont="1" applyFill="1" applyBorder="1" applyAlignment="1">
      <alignment horizontal="center" vertical="top"/>
    </xf>
    <xf numFmtId="49" fontId="4" fillId="2" borderId="87" xfId="0" applyNumberFormat="1" applyFont="1" applyFill="1" applyBorder="1" applyAlignment="1">
      <alignment vertical="top" textRotation="90"/>
    </xf>
    <xf numFmtId="49" fontId="4" fillId="2" borderId="31" xfId="0" applyNumberFormat="1" applyFont="1" applyFill="1" applyBorder="1" applyAlignment="1">
      <alignment vertical="top" textRotation="90"/>
    </xf>
    <xf numFmtId="49" fontId="4" fillId="2" borderId="43" xfId="0" applyNumberFormat="1" applyFont="1" applyFill="1" applyBorder="1" applyAlignment="1">
      <alignment vertical="top" textRotation="90"/>
    </xf>
    <xf numFmtId="49" fontId="2" fillId="2" borderId="87" xfId="0" applyNumberFormat="1" applyFont="1" applyFill="1" applyBorder="1" applyAlignment="1">
      <alignment vertical="top" textRotation="90"/>
    </xf>
    <xf numFmtId="49" fontId="2" fillId="2" borderId="31" xfId="0" applyNumberFormat="1" applyFont="1" applyFill="1" applyBorder="1" applyAlignment="1">
      <alignment vertical="top" textRotation="90"/>
    </xf>
    <xf numFmtId="49" fontId="2" fillId="2" borderId="43" xfId="0" applyNumberFormat="1" applyFont="1" applyFill="1" applyBorder="1" applyAlignment="1">
      <alignment vertical="top" textRotation="90"/>
    </xf>
    <xf numFmtId="49" fontId="2" fillId="2" borderId="87" xfId="0" applyNumberFormat="1" applyFont="1" applyFill="1" applyBorder="1" applyAlignment="1">
      <alignment vertical="center" textRotation="90"/>
    </xf>
    <xf numFmtId="49" fontId="2" fillId="2" borderId="31" xfId="0" applyNumberFormat="1" applyFont="1" applyFill="1" applyBorder="1" applyAlignment="1">
      <alignment vertical="center" textRotation="90"/>
    </xf>
    <xf numFmtId="49" fontId="2" fillId="2" borderId="43" xfId="0" applyNumberFormat="1" applyFont="1" applyFill="1" applyBorder="1" applyAlignment="1">
      <alignment vertical="center" textRotation="90"/>
    </xf>
    <xf numFmtId="49" fontId="4" fillId="2" borderId="87" xfId="0" applyNumberFormat="1" applyFont="1" applyFill="1" applyBorder="1" applyAlignment="1">
      <alignment horizontal="center" vertical="center" textRotation="90"/>
    </xf>
    <xf numFmtId="49" fontId="4" fillId="2" borderId="31" xfId="0" applyNumberFormat="1" applyFont="1" applyFill="1" applyBorder="1" applyAlignment="1">
      <alignment horizontal="center" vertical="center" textRotation="90"/>
    </xf>
    <xf numFmtId="49" fontId="4" fillId="2" borderId="43" xfId="0" applyNumberFormat="1" applyFont="1" applyFill="1" applyBorder="1" applyAlignment="1">
      <alignment horizontal="center" vertical="center" textRotation="90"/>
    </xf>
    <xf numFmtId="9" fontId="2" fillId="2" borderId="64" xfId="0" applyNumberFormat="1" applyFont="1" applyFill="1" applyBorder="1" applyAlignment="1">
      <alignment horizontal="left" vertical="top" wrapText="1"/>
    </xf>
    <xf numFmtId="0" fontId="0" fillId="0" borderId="24" xfId="0" applyBorder="1" applyAlignment="1">
      <alignment horizontal="left" vertical="top" wrapText="1"/>
    </xf>
    <xf numFmtId="49" fontId="2" fillId="2" borderId="175" xfId="0"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textRotation="90"/>
    </xf>
    <xf numFmtId="49" fontId="2" fillId="2" borderId="25" xfId="0" applyNumberFormat="1" applyFont="1" applyFill="1" applyBorder="1" applyAlignment="1">
      <alignment horizontal="center" vertical="center" textRotation="90"/>
    </xf>
    <xf numFmtId="49" fontId="4" fillId="2" borderId="175" xfId="0" applyNumberFormat="1" applyFont="1" applyFill="1" applyBorder="1" applyAlignment="1">
      <alignment horizontal="center" vertical="center" textRotation="90"/>
    </xf>
    <xf numFmtId="49" fontId="4" fillId="2" borderId="0" xfId="0" applyNumberFormat="1" applyFont="1" applyFill="1" applyBorder="1" applyAlignment="1">
      <alignment horizontal="center" vertical="center" textRotation="90"/>
    </xf>
    <xf numFmtId="49" fontId="4" fillId="2" borderId="25" xfId="0" applyNumberFormat="1" applyFont="1" applyFill="1" applyBorder="1" applyAlignment="1">
      <alignment horizontal="center" vertical="center" textRotation="90"/>
    </xf>
    <xf numFmtId="49" fontId="2" fillId="2" borderId="64" xfId="0" applyNumberFormat="1" applyFont="1" applyFill="1" applyBorder="1" applyAlignment="1">
      <alignment horizontal="center" textRotation="90" wrapText="1"/>
    </xf>
    <xf numFmtId="49" fontId="2" fillId="2" borderId="24" xfId="0" applyNumberFormat="1" applyFont="1" applyFill="1" applyBorder="1" applyAlignment="1">
      <alignment horizontal="center" textRotation="90" wrapText="1"/>
    </xf>
    <xf numFmtId="49" fontId="2" fillId="7" borderId="64" xfId="0" applyNumberFormat="1" applyFont="1" applyFill="1" applyBorder="1" applyAlignment="1">
      <alignment horizontal="center" vertical="distributed" textRotation="90" wrapText="1"/>
    </xf>
    <xf numFmtId="49" fontId="2" fillId="7" borderId="24" xfId="0" applyNumberFormat="1" applyFont="1" applyFill="1" applyBorder="1" applyAlignment="1">
      <alignment horizontal="center" vertical="distributed" textRotation="90" wrapText="1"/>
    </xf>
    <xf numFmtId="49" fontId="2" fillId="7" borderId="4" xfId="0" applyNumberFormat="1" applyFont="1" applyFill="1" applyBorder="1" applyAlignment="1">
      <alignment horizontal="center" vertical="distributed" textRotation="90" wrapText="1"/>
    </xf>
    <xf numFmtId="49" fontId="2" fillId="2" borderId="4" xfId="0" applyNumberFormat="1" applyFont="1" applyFill="1" applyBorder="1" applyAlignment="1">
      <alignment horizontal="center" vertical="distributed" textRotation="90" wrapText="1"/>
    </xf>
    <xf numFmtId="49" fontId="2" fillId="2" borderId="24" xfId="0" applyNumberFormat="1" applyFont="1" applyFill="1" applyBorder="1" applyAlignment="1">
      <alignment horizontal="center" vertical="distributed" textRotation="90" wrapText="1"/>
    </xf>
    <xf numFmtId="49" fontId="3" fillId="6" borderId="42" xfId="0" applyNumberFormat="1" applyFont="1" applyFill="1" applyBorder="1" applyAlignment="1">
      <alignment vertical="top"/>
    </xf>
    <xf numFmtId="49" fontId="3" fillId="7" borderId="31" xfId="0" applyNumberFormat="1" applyFont="1" applyFill="1" applyBorder="1" applyAlignment="1">
      <alignment horizontal="center" vertical="top"/>
    </xf>
    <xf numFmtId="49" fontId="3" fillId="5" borderId="87"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5" borderId="43" xfId="0" applyNumberFormat="1" applyFont="1" applyFill="1" applyBorder="1" applyAlignment="1">
      <alignment horizontal="center" vertical="top"/>
    </xf>
    <xf numFmtId="49" fontId="3" fillId="7" borderId="114" xfId="0" applyNumberFormat="1" applyFont="1" applyFill="1" applyBorder="1" applyAlignment="1">
      <alignment horizontal="center" vertical="top"/>
    </xf>
    <xf numFmtId="49" fontId="3" fillId="7" borderId="40" xfId="0" applyNumberFormat="1" applyFont="1" applyFill="1" applyBorder="1" applyAlignment="1">
      <alignment horizontal="center" vertical="top"/>
    </xf>
    <xf numFmtId="49" fontId="3" fillId="7" borderId="74" xfId="0" applyNumberFormat="1" applyFont="1" applyFill="1" applyBorder="1" applyAlignment="1">
      <alignment horizontal="center" vertical="top"/>
    </xf>
    <xf numFmtId="49" fontId="3" fillId="5" borderId="101" xfId="0" applyNumberFormat="1" applyFont="1" applyFill="1" applyBorder="1" applyAlignment="1">
      <alignment horizontal="right" vertical="top"/>
    </xf>
    <xf numFmtId="49" fontId="3" fillId="5" borderId="61" xfId="0" applyNumberFormat="1" applyFont="1" applyFill="1" applyBorder="1" applyAlignment="1">
      <alignment horizontal="right" vertical="top"/>
    </xf>
    <xf numFmtId="0" fontId="2" fillId="0" borderId="162" xfId="0" applyFont="1" applyFill="1" applyBorder="1" applyAlignment="1">
      <alignment horizontal="center" vertical="center" wrapText="1"/>
    </xf>
    <xf numFmtId="0" fontId="2" fillId="0" borderId="175" xfId="0" applyFont="1" applyFill="1" applyBorder="1" applyAlignment="1">
      <alignment horizontal="center" vertical="center" wrapText="1"/>
    </xf>
    <xf numFmtId="0" fontId="2" fillId="0" borderId="174" xfId="0" applyFont="1" applyFill="1" applyBorder="1" applyAlignment="1">
      <alignment horizontal="center" vertical="center" wrapText="1"/>
    </xf>
    <xf numFmtId="49" fontId="3" fillId="6" borderId="174" xfId="0" applyNumberFormat="1" applyFont="1" applyFill="1" applyBorder="1" applyAlignment="1">
      <alignment vertical="top"/>
    </xf>
    <xf numFmtId="49" fontId="3" fillId="6" borderId="115" xfId="0" applyNumberFormat="1" applyFont="1" applyFill="1" applyBorder="1" applyAlignment="1">
      <alignment vertical="top"/>
    </xf>
    <xf numFmtId="0" fontId="22" fillId="2" borderId="64" xfId="0" applyFont="1" applyFill="1" applyBorder="1" applyAlignment="1">
      <alignment horizontal="left" vertical="center" wrapText="1"/>
    </xf>
    <xf numFmtId="0" fontId="22" fillId="2" borderId="4" xfId="0" applyFont="1" applyFill="1" applyBorder="1" applyAlignment="1">
      <alignment horizontal="left" vertical="center" wrapText="1"/>
    </xf>
    <xf numFmtId="49" fontId="3" fillId="5" borderId="43" xfId="0" applyNumberFormat="1" applyFont="1" applyFill="1" applyBorder="1" applyAlignment="1">
      <alignment vertical="top"/>
    </xf>
    <xf numFmtId="49" fontId="3" fillId="2" borderId="74" xfId="0" applyNumberFormat="1" applyFont="1" applyFill="1" applyBorder="1" applyAlignment="1">
      <alignment vertical="top"/>
    </xf>
    <xf numFmtId="0" fontId="2" fillId="2" borderId="64"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24" xfId="0" applyFont="1" applyFill="1" applyBorder="1" applyAlignment="1">
      <alignment horizontal="center" vertical="center" textRotation="90" wrapText="1"/>
    </xf>
    <xf numFmtId="0" fontId="2" fillId="7" borderId="107" xfId="0" applyNumberFormat="1" applyFont="1" applyFill="1" applyBorder="1" applyAlignment="1">
      <alignment horizontal="center" vertical="top"/>
    </xf>
    <xf numFmtId="0" fontId="2" fillId="7" borderId="105" xfId="0" applyNumberFormat="1" applyFont="1" applyFill="1" applyBorder="1" applyAlignment="1">
      <alignment horizontal="center" vertical="top"/>
    </xf>
    <xf numFmtId="0" fontId="22" fillId="2" borderId="24" xfId="0" applyFont="1" applyFill="1" applyBorder="1" applyAlignment="1">
      <alignment horizontal="left" vertical="center" wrapText="1"/>
    </xf>
    <xf numFmtId="0" fontId="2" fillId="7" borderId="64" xfId="0" applyFont="1" applyFill="1" applyBorder="1" applyAlignment="1">
      <alignment horizontal="left" vertical="top" wrapText="1"/>
    </xf>
    <xf numFmtId="0" fontId="2" fillId="7" borderId="4" xfId="0" applyFont="1" applyFill="1" applyBorder="1" applyAlignment="1">
      <alignment horizontal="left" vertical="top" wrapText="1"/>
    </xf>
    <xf numFmtId="0" fontId="2" fillId="7" borderId="24" xfId="0" applyFont="1" applyFill="1" applyBorder="1" applyAlignment="1">
      <alignment horizontal="left" vertical="top" wrapText="1"/>
    </xf>
    <xf numFmtId="0" fontId="4" fillId="2" borderId="8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6" fillId="2" borderId="87" xfId="0" applyFont="1" applyFill="1" applyBorder="1" applyAlignment="1">
      <alignment horizontal="center" vertical="center" wrapText="1"/>
    </xf>
    <xf numFmtId="49" fontId="2" fillId="2" borderId="64" xfId="0" applyNumberFormat="1" applyFont="1" applyFill="1" applyBorder="1" applyAlignment="1">
      <alignment vertical="distributed" textRotation="90"/>
    </xf>
    <xf numFmtId="49" fontId="2" fillId="2" borderId="4" xfId="0" applyNumberFormat="1" applyFont="1" applyFill="1" applyBorder="1" applyAlignment="1">
      <alignment vertical="distributed" textRotation="90"/>
    </xf>
    <xf numFmtId="49" fontId="2" fillId="2" borderId="24" xfId="0" applyNumberFormat="1" applyFont="1" applyFill="1" applyBorder="1" applyAlignment="1">
      <alignment vertical="distributed" textRotation="90"/>
    </xf>
    <xf numFmtId="49" fontId="4" fillId="2" borderId="64" xfId="0" applyNumberFormat="1" applyFont="1" applyFill="1" applyBorder="1" applyAlignment="1">
      <alignment vertical="distributed" textRotation="90"/>
    </xf>
    <xf numFmtId="49" fontId="4" fillId="2" borderId="4" xfId="0" applyNumberFormat="1" applyFont="1" applyFill="1" applyBorder="1" applyAlignment="1">
      <alignment vertical="distributed" textRotation="90"/>
    </xf>
    <xf numFmtId="49" fontId="4" fillId="2" borderId="24" xfId="0" applyNumberFormat="1" applyFont="1" applyFill="1" applyBorder="1" applyAlignment="1">
      <alignment vertical="distributed" textRotation="90"/>
    </xf>
    <xf numFmtId="49" fontId="2" fillId="2" borderId="64" xfId="0" applyNumberFormat="1" applyFont="1" applyFill="1" applyBorder="1" applyAlignment="1">
      <alignment horizontal="center" vertical="center" textRotation="90" wrapText="1"/>
    </xf>
    <xf numFmtId="49" fontId="2" fillId="2" borderId="4" xfId="0" applyNumberFormat="1" applyFont="1" applyFill="1" applyBorder="1" applyAlignment="1">
      <alignment horizontal="center" vertical="center" textRotation="90" wrapText="1"/>
    </xf>
    <xf numFmtId="49" fontId="2" fillId="2" borderId="24" xfId="0" applyNumberFormat="1" applyFont="1" applyFill="1" applyBorder="1" applyAlignment="1">
      <alignment horizontal="center" vertical="center" textRotation="90" wrapText="1"/>
    </xf>
    <xf numFmtId="0" fontId="10" fillId="0" borderId="4" xfId="0" applyFont="1" applyFill="1" applyBorder="1" applyAlignment="1">
      <alignment horizontal="left" vertical="top" wrapText="1"/>
    </xf>
    <xf numFmtId="0" fontId="15" fillId="0" borderId="24" xfId="0" applyFont="1" applyFill="1" applyBorder="1" applyAlignment="1">
      <alignment horizontal="left" vertical="top" wrapText="1"/>
    </xf>
    <xf numFmtId="49" fontId="3" fillId="6" borderId="41" xfId="0" applyNumberFormat="1" applyFont="1" applyFill="1" applyBorder="1" applyAlignment="1">
      <alignment horizontal="center" vertical="top"/>
    </xf>
    <xf numFmtId="49" fontId="3" fillId="2" borderId="40" xfId="0" applyNumberFormat="1" applyFont="1" applyFill="1" applyBorder="1" applyAlignment="1">
      <alignment horizontal="right" vertical="top"/>
    </xf>
    <xf numFmtId="0" fontId="3" fillId="2" borderId="168" xfId="0" applyFont="1" applyFill="1" applyBorder="1" applyAlignment="1">
      <alignment horizontal="right" vertical="top"/>
    </xf>
    <xf numFmtId="0" fontId="3" fillId="2" borderId="123" xfId="0" applyFont="1" applyFill="1" applyBorder="1" applyAlignment="1">
      <alignment horizontal="right" vertical="top"/>
    </xf>
    <xf numFmtId="49" fontId="2" fillId="2" borderId="64" xfId="0" applyNumberFormat="1" applyFont="1" applyFill="1" applyBorder="1" applyAlignment="1">
      <alignment vertical="top"/>
    </xf>
    <xf numFmtId="49" fontId="2" fillId="2" borderId="4" xfId="0" applyNumberFormat="1" applyFont="1" applyFill="1" applyBorder="1" applyAlignment="1">
      <alignment vertical="top"/>
    </xf>
    <xf numFmtId="0" fontId="11" fillId="0" borderId="87" xfId="0" applyNumberFormat="1" applyFont="1" applyFill="1" applyBorder="1" applyAlignment="1">
      <alignment horizontal="center" vertical="top"/>
    </xf>
    <xf numFmtId="0" fontId="11" fillId="0" borderId="30" xfId="0" applyNumberFormat="1" applyFont="1" applyFill="1" applyBorder="1" applyAlignment="1">
      <alignment horizontal="center" vertical="top"/>
    </xf>
    <xf numFmtId="49" fontId="3" fillId="0" borderId="114" xfId="0" applyNumberFormat="1" applyFont="1" applyFill="1" applyBorder="1" applyAlignment="1">
      <alignment vertical="top"/>
    </xf>
    <xf numFmtId="49" fontId="3" fillId="0" borderId="40" xfId="0" applyNumberFormat="1" applyFont="1" applyFill="1" applyBorder="1" applyAlignment="1">
      <alignment vertical="top"/>
    </xf>
    <xf numFmtId="49" fontId="3" fillId="0" borderId="74" xfId="0" applyNumberFormat="1" applyFont="1" applyFill="1" applyBorder="1" applyAlignment="1">
      <alignment vertical="top"/>
    </xf>
    <xf numFmtId="49" fontId="3" fillId="0" borderId="124" xfId="0" applyNumberFormat="1" applyFont="1" applyFill="1" applyBorder="1" applyAlignment="1">
      <alignment vertical="top"/>
    </xf>
    <xf numFmtId="49" fontId="3" fillId="0" borderId="120" xfId="0" applyNumberFormat="1" applyFont="1" applyFill="1" applyBorder="1" applyAlignment="1">
      <alignment vertical="top"/>
    </xf>
    <xf numFmtId="49" fontId="3" fillId="0" borderId="126" xfId="0" applyNumberFormat="1" applyFont="1" applyFill="1" applyBorder="1" applyAlignment="1">
      <alignment vertical="top"/>
    </xf>
    <xf numFmtId="0" fontId="22" fillId="2" borderId="64"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24" xfId="0" applyFont="1" applyFill="1" applyBorder="1" applyAlignment="1">
      <alignment horizontal="left" vertical="top" wrapText="1"/>
    </xf>
    <xf numFmtId="49" fontId="2" fillId="2" borderId="24" xfId="0" applyNumberFormat="1" applyFont="1" applyFill="1" applyBorder="1" applyAlignment="1">
      <alignment vertical="top"/>
    </xf>
    <xf numFmtId="0" fontId="15" fillId="2" borderId="105" xfId="0" applyFont="1" applyFill="1" applyBorder="1" applyAlignment="1">
      <alignment horizontal="center" vertical="top"/>
    </xf>
    <xf numFmtId="0" fontId="15" fillId="2" borderId="44" xfId="0" applyFont="1" applyFill="1" applyBorder="1" applyAlignment="1">
      <alignment horizontal="center" vertical="top"/>
    </xf>
    <xf numFmtId="49" fontId="2" fillId="2" borderId="64" xfId="0" applyNumberFormat="1" applyFont="1" applyFill="1" applyBorder="1" applyAlignment="1">
      <alignment vertical="distributed" textRotation="90" wrapText="1"/>
    </xf>
    <xf numFmtId="49" fontId="2" fillId="2" borderId="4" xfId="0" applyNumberFormat="1" applyFont="1" applyFill="1" applyBorder="1" applyAlignment="1">
      <alignment vertical="distributed" textRotation="90" wrapText="1"/>
    </xf>
    <xf numFmtId="49" fontId="2" fillId="2" borderId="24" xfId="0" applyNumberFormat="1" applyFont="1" applyFill="1" applyBorder="1" applyAlignment="1">
      <alignment vertical="distributed" textRotation="90" wrapText="1"/>
    </xf>
    <xf numFmtId="0" fontId="18" fillId="0" borderId="55" xfId="0" applyFont="1" applyBorder="1" applyAlignment="1">
      <alignment wrapText="1"/>
    </xf>
    <xf numFmtId="0" fontId="18" fillId="0" borderId="168" xfId="0" applyFont="1" applyBorder="1" applyAlignment="1">
      <alignment wrapText="1"/>
    </xf>
    <xf numFmtId="0" fontId="18" fillId="0" borderId="123" xfId="0" applyFont="1" applyBorder="1" applyAlignment="1">
      <alignment wrapText="1"/>
    </xf>
    <xf numFmtId="0" fontId="22" fillId="0" borderId="64" xfId="0" applyFont="1" applyBorder="1" applyAlignment="1">
      <alignment horizontal="left" vertical="top" wrapText="1"/>
    </xf>
    <xf numFmtId="0" fontId="22" fillId="0" borderId="24" xfId="0" applyFont="1" applyBorder="1" applyAlignment="1">
      <alignment horizontal="left" vertical="top" wrapText="1"/>
    </xf>
    <xf numFmtId="49" fontId="3" fillId="0" borderId="55" xfId="0" applyNumberFormat="1" applyFont="1" applyFill="1" applyBorder="1" applyAlignment="1">
      <alignment horizontal="center" vertical="top"/>
    </xf>
    <xf numFmtId="49" fontId="3" fillId="0" borderId="168" xfId="0" applyNumberFormat="1" applyFont="1" applyFill="1" applyBorder="1" applyAlignment="1">
      <alignment horizontal="center" vertical="top"/>
    </xf>
    <xf numFmtId="49" fontId="3" fillId="0" borderId="123" xfId="0" applyNumberFormat="1" applyFont="1" applyFill="1" applyBorder="1" applyAlignment="1">
      <alignment horizontal="center" vertical="top"/>
    </xf>
    <xf numFmtId="49" fontId="3" fillId="6" borderId="80" xfId="0" applyNumberFormat="1" applyFont="1" applyFill="1" applyBorder="1" applyAlignment="1">
      <alignment horizontal="center" vertical="top"/>
    </xf>
    <xf numFmtId="49" fontId="3" fillId="6" borderId="42" xfId="0" applyNumberFormat="1" applyFont="1" applyFill="1" applyBorder="1" applyAlignment="1">
      <alignment horizontal="center" vertical="top"/>
    </xf>
    <xf numFmtId="49" fontId="3" fillId="5" borderId="70" xfId="0" applyNumberFormat="1" applyFont="1" applyFill="1" applyBorder="1" applyAlignment="1">
      <alignment horizontal="center" vertical="top"/>
    </xf>
    <xf numFmtId="0" fontId="15" fillId="0" borderId="107" xfId="0" applyFont="1" applyBorder="1" applyAlignment="1">
      <alignment horizontal="center" vertical="top"/>
    </xf>
    <xf numFmtId="0" fontId="15" fillId="0" borderId="44" xfId="0" applyFont="1" applyBorder="1" applyAlignment="1">
      <alignment horizontal="center" vertical="top"/>
    </xf>
    <xf numFmtId="0" fontId="15" fillId="0" borderId="87" xfId="0" applyNumberFormat="1" applyFont="1" applyBorder="1" applyAlignment="1">
      <alignment horizontal="left" vertical="top"/>
    </xf>
    <xf numFmtId="0" fontId="15" fillId="0" borderId="30" xfId="0" applyNumberFormat="1" applyFont="1" applyBorder="1" applyAlignment="1">
      <alignment horizontal="left" vertical="top"/>
    </xf>
    <xf numFmtId="0" fontId="10" fillId="0" borderId="64" xfId="0" applyFont="1" applyBorder="1" applyAlignment="1">
      <alignment horizontal="left" vertical="top" wrapText="1"/>
    </xf>
    <xf numFmtId="0" fontId="4" fillId="0" borderId="2" xfId="0" applyFont="1" applyBorder="1" applyAlignment="1">
      <alignment horizontal="left" vertical="top" wrapText="1"/>
    </xf>
    <xf numFmtId="0" fontId="11" fillId="0" borderId="157" xfId="0" applyFont="1" applyBorder="1" applyAlignment="1">
      <alignment horizontal="center" vertical="center"/>
    </xf>
    <xf numFmtId="0" fontId="10" fillId="0" borderId="164" xfId="0" applyFont="1" applyBorder="1" applyAlignment="1">
      <alignment horizontal="center" vertical="center" wrapText="1"/>
    </xf>
    <xf numFmtId="0" fontId="10" fillId="0" borderId="125"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69" xfId="0" applyFont="1" applyBorder="1" applyAlignment="1">
      <alignment horizontal="center" vertical="center" wrapText="1"/>
    </xf>
    <xf numFmtId="0" fontId="9" fillId="0" borderId="156" xfId="0" applyFont="1" applyBorder="1" applyAlignment="1">
      <alignment horizontal="center" vertical="center" wrapText="1"/>
    </xf>
    <xf numFmtId="0" fontId="11" fillId="0" borderId="164" xfId="0" applyFont="1" applyBorder="1" applyAlignment="1">
      <alignment horizontal="center" vertical="center" textRotation="90" wrapText="1"/>
    </xf>
    <xf numFmtId="0" fontId="11" fillId="0" borderId="125" xfId="0" applyFont="1" applyBorder="1" applyAlignment="1">
      <alignment horizontal="center" vertical="center" textRotation="90" wrapText="1"/>
    </xf>
    <xf numFmtId="0" fontId="11" fillId="0" borderId="8" xfId="0" applyFont="1" applyBorder="1" applyAlignment="1">
      <alignment horizontal="center" vertical="center" textRotation="90" wrapText="1"/>
    </xf>
    <xf numFmtId="0" fontId="11" fillId="0" borderId="5"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20" fillId="4" borderId="170" xfId="0" applyFont="1" applyFill="1" applyBorder="1" applyAlignment="1">
      <alignment horizontal="left" vertical="top" wrapText="1"/>
    </xf>
    <xf numFmtId="0" fontId="20" fillId="4" borderId="24" xfId="0" applyFont="1" applyFill="1" applyBorder="1" applyAlignment="1">
      <alignment horizontal="left" vertical="top" wrapText="1"/>
    </xf>
    <xf numFmtId="0" fontId="20" fillId="4" borderId="18" xfId="0" applyFont="1" applyFill="1" applyBorder="1" applyAlignment="1">
      <alignment horizontal="left" vertical="top" wrapText="1"/>
    </xf>
    <xf numFmtId="0" fontId="9" fillId="0" borderId="171" xfId="0" applyFont="1" applyBorder="1" applyAlignment="1">
      <alignment horizontal="center" vertical="center" wrapText="1"/>
    </xf>
    <xf numFmtId="0" fontId="9" fillId="0" borderId="172" xfId="0" applyFont="1" applyBorder="1" applyAlignment="1">
      <alignment horizontal="center" vertical="center" wrapText="1"/>
    </xf>
    <xf numFmtId="0" fontId="9" fillId="0" borderId="100" xfId="0" applyFont="1" applyBorder="1" applyAlignment="1">
      <alignment horizontal="center" vertical="center"/>
    </xf>
    <xf numFmtId="0" fontId="9" fillId="0" borderId="173" xfId="0" applyFont="1" applyBorder="1" applyAlignment="1">
      <alignment horizontal="center" vertical="center"/>
    </xf>
    <xf numFmtId="0" fontId="4" fillId="0" borderId="105" xfId="0" applyFont="1" applyBorder="1" applyAlignment="1">
      <alignment horizontal="center" vertical="top"/>
    </xf>
    <xf numFmtId="0" fontId="4" fillId="0" borderId="110" xfId="0" applyFont="1" applyBorder="1" applyAlignment="1">
      <alignment horizontal="center" vertical="top"/>
    </xf>
    <xf numFmtId="0" fontId="15" fillId="0" borderId="31" xfId="0" applyNumberFormat="1" applyFont="1" applyBorder="1" applyAlignment="1">
      <alignment horizontal="center" vertical="top"/>
    </xf>
    <xf numFmtId="0" fontId="15" fillId="0" borderId="43" xfId="0" applyNumberFormat="1" applyFont="1" applyBorder="1" applyAlignment="1">
      <alignment horizontal="center" vertical="top"/>
    </xf>
    <xf numFmtId="0" fontId="2" fillId="2" borderId="101" xfId="0" applyFont="1" applyFill="1" applyBorder="1" applyAlignment="1">
      <alignment vertical="top" wrapText="1"/>
    </xf>
    <xf numFmtId="0" fontId="2" fillId="2" borderId="97" xfId="0" applyFont="1" applyFill="1" applyBorder="1" applyAlignment="1">
      <alignment vertical="top" wrapText="1"/>
    </xf>
    <xf numFmtId="0" fontId="2" fillId="2" borderId="99" xfId="0" applyFont="1" applyFill="1" applyBorder="1" applyAlignment="1">
      <alignment vertical="top" wrapText="1"/>
    </xf>
    <xf numFmtId="49" fontId="56" fillId="5" borderId="101" xfId="0" applyNumberFormat="1" applyFont="1" applyFill="1" applyBorder="1" applyAlignment="1">
      <alignment horizontal="right" vertical="top"/>
    </xf>
    <xf numFmtId="49" fontId="56" fillId="5" borderId="97" xfId="0" applyNumberFormat="1" applyFont="1" applyFill="1" applyBorder="1" applyAlignment="1">
      <alignment horizontal="right" vertical="top"/>
    </xf>
    <xf numFmtId="49" fontId="56" fillId="5" borderId="98" xfId="0" applyNumberFormat="1" applyFont="1" applyFill="1" applyBorder="1" applyAlignment="1">
      <alignment horizontal="right" vertical="top"/>
    </xf>
    <xf numFmtId="0" fontId="2" fillId="0" borderId="64" xfId="0" applyFont="1" applyBorder="1" applyAlignment="1">
      <alignment horizontal="left" vertical="top" wrapText="1"/>
    </xf>
    <xf numFmtId="0" fontId="2" fillId="2" borderId="64"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64"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4"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90" xfId="0" applyFont="1" applyFill="1" applyBorder="1" applyAlignment="1">
      <alignment horizontal="left" vertical="top" wrapText="1"/>
    </xf>
    <xf numFmtId="0" fontId="7" fillId="2" borderId="6" xfId="0" applyFont="1" applyFill="1" applyBorder="1" applyAlignment="1">
      <alignment horizontal="center" vertical="distributed" textRotation="90" wrapText="1"/>
    </xf>
    <xf numFmtId="0" fontId="7" fillId="2" borderId="2" xfId="0" applyFont="1" applyFill="1" applyBorder="1" applyAlignment="1">
      <alignment horizontal="center" vertical="distributed" textRotation="90" wrapText="1"/>
    </xf>
    <xf numFmtId="0" fontId="2" fillId="2" borderId="64" xfId="0" applyFont="1" applyFill="1" applyBorder="1" applyAlignment="1">
      <alignment vertical="top" wrapText="1"/>
    </xf>
    <xf numFmtId="0" fontId="2" fillId="2" borderId="4" xfId="0" applyFont="1" applyFill="1" applyBorder="1" applyAlignment="1">
      <alignment vertical="top" wrapText="1"/>
    </xf>
    <xf numFmtId="49" fontId="3" fillId="2" borderId="122" xfId="0" applyNumberFormat="1" applyFont="1" applyFill="1" applyBorder="1" applyAlignment="1">
      <alignment horizontal="left" vertical="top" wrapText="1"/>
    </xf>
    <xf numFmtId="49" fontId="3" fillId="2" borderId="116" xfId="0" applyNumberFormat="1" applyFont="1" applyFill="1" applyBorder="1" applyAlignment="1">
      <alignment horizontal="left" vertical="top" wrapText="1"/>
    </xf>
    <xf numFmtId="49" fontId="3" fillId="2" borderId="73" xfId="0" applyNumberFormat="1" applyFont="1" applyFill="1" applyBorder="1" applyAlignment="1">
      <alignment horizontal="left" vertical="top" wrapText="1"/>
    </xf>
    <xf numFmtId="0" fontId="2" fillId="2" borderId="55" xfId="0" applyFont="1" applyFill="1" applyBorder="1" applyAlignment="1">
      <alignment horizontal="left" vertical="top" wrapText="1"/>
    </xf>
    <xf numFmtId="0" fontId="2" fillId="2" borderId="168" xfId="0" applyFont="1" applyFill="1" applyBorder="1" applyAlignment="1">
      <alignment horizontal="left" vertical="top" wrapText="1"/>
    </xf>
    <xf numFmtId="0" fontId="2" fillId="2" borderId="127" xfId="0" applyFont="1" applyFill="1" applyBorder="1" applyAlignment="1">
      <alignment horizontal="left" vertical="top" wrapText="1"/>
    </xf>
    <xf numFmtId="49" fontId="18" fillId="2" borderId="64" xfId="0" applyNumberFormat="1" applyFont="1" applyFill="1" applyBorder="1" applyAlignment="1">
      <alignment horizontal="left" vertical="top" wrapText="1"/>
    </xf>
    <xf numFmtId="49" fontId="18" fillId="2" borderId="4" xfId="0" applyNumberFormat="1" applyFont="1" applyFill="1" applyBorder="1" applyAlignment="1">
      <alignment horizontal="left" vertical="top" wrapText="1"/>
    </xf>
    <xf numFmtId="49" fontId="18" fillId="2" borderId="2" xfId="0" applyNumberFormat="1" applyFont="1" applyFill="1" applyBorder="1" applyAlignment="1">
      <alignment horizontal="left" vertical="top" wrapText="1"/>
    </xf>
    <xf numFmtId="49" fontId="3" fillId="2" borderId="57" xfId="0" applyNumberFormat="1" applyFont="1" applyFill="1" applyBorder="1" applyAlignment="1">
      <alignment horizontal="left" vertical="top"/>
    </xf>
    <xf numFmtId="49" fontId="3" fillId="2" borderId="7" xfId="0" applyNumberFormat="1" applyFont="1" applyFill="1" applyBorder="1" applyAlignment="1">
      <alignment horizontal="left" vertical="top"/>
    </xf>
    <xf numFmtId="49" fontId="3" fillId="5" borderId="101" xfId="0" applyNumberFormat="1" applyFont="1" applyFill="1" applyBorder="1" applyAlignment="1">
      <alignment horizontal="left" vertical="top"/>
    </xf>
    <xf numFmtId="49" fontId="3" fillId="5" borderId="97" xfId="0" applyNumberFormat="1" applyFont="1" applyFill="1" applyBorder="1" applyAlignment="1">
      <alignment horizontal="left" vertical="top"/>
    </xf>
    <xf numFmtId="49" fontId="3" fillId="5" borderId="99" xfId="0" applyNumberFormat="1" applyFont="1" applyFill="1" applyBorder="1" applyAlignment="1">
      <alignment horizontal="left" vertical="top"/>
    </xf>
    <xf numFmtId="49" fontId="3" fillId="2" borderId="168" xfId="0" applyNumberFormat="1" applyFont="1" applyFill="1" applyBorder="1" applyAlignment="1">
      <alignment horizontal="right" vertical="top"/>
    </xf>
    <xf numFmtId="49" fontId="3" fillId="2" borderId="123" xfId="0" applyNumberFormat="1" applyFont="1" applyFill="1" applyBorder="1" applyAlignment="1">
      <alignment horizontal="right" vertical="top"/>
    </xf>
    <xf numFmtId="0" fontId="3" fillId="6" borderId="11" xfId="0" applyFont="1" applyFill="1" applyBorder="1" applyAlignment="1">
      <alignment horizontal="left" vertical="top"/>
    </xf>
    <xf numFmtId="0" fontId="3" fillId="6" borderId="12" xfId="0" applyFont="1" applyFill="1" applyBorder="1" applyAlignment="1">
      <alignment horizontal="left" vertical="top"/>
    </xf>
    <xf numFmtId="0" fontId="2" fillId="2" borderId="4" xfId="0" applyFont="1" applyFill="1" applyBorder="1" applyAlignment="1">
      <alignment horizontal="center" vertical="top" wrapText="1"/>
    </xf>
    <xf numFmtId="0" fontId="3" fillId="2" borderId="55" xfId="0" applyFont="1" applyFill="1" applyBorder="1" applyAlignment="1">
      <alignment horizontal="right" vertical="top"/>
    </xf>
    <xf numFmtId="0" fontId="11" fillId="0" borderId="156" xfId="0" applyFont="1" applyFill="1" applyBorder="1" applyAlignment="1">
      <alignment horizontal="center" vertical="center" textRotation="90" wrapText="1"/>
    </xf>
    <xf numFmtId="0" fontId="11" fillId="0" borderId="154" xfId="0" applyFont="1" applyFill="1" applyBorder="1" applyAlignment="1">
      <alignment horizontal="center" vertical="center" textRotation="90" wrapText="1"/>
    </xf>
    <xf numFmtId="0" fontId="15" fillId="0" borderId="0" xfId="0" applyFont="1" applyBorder="1" applyAlignment="1">
      <alignment vertical="top" wrapText="1"/>
    </xf>
    <xf numFmtId="0" fontId="16" fillId="0" borderId="0" xfId="0" applyFont="1" applyBorder="1" applyAlignment="1">
      <alignment horizontal="center" vertical="top"/>
    </xf>
    <xf numFmtId="0" fontId="11" fillId="0" borderId="13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32" xfId="0" applyFont="1" applyBorder="1" applyAlignment="1">
      <alignment horizontal="center" vertical="center" wrapText="1"/>
    </xf>
    <xf numFmtId="0" fontId="11" fillId="0" borderId="131"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132" xfId="0" applyFont="1" applyBorder="1" applyAlignment="1">
      <alignment horizontal="center" vertical="center" textRotation="90" wrapText="1"/>
    </xf>
    <xf numFmtId="0" fontId="11" fillId="0" borderId="165" xfId="0" applyFont="1" applyBorder="1" applyAlignment="1">
      <alignment horizontal="center" vertical="center" textRotation="90" wrapText="1"/>
    </xf>
    <xf numFmtId="0" fontId="11" fillId="0" borderId="166" xfId="0" applyFont="1" applyBorder="1" applyAlignment="1">
      <alignment horizontal="center" vertical="center" textRotation="90" wrapText="1"/>
    </xf>
    <xf numFmtId="0" fontId="11" fillId="0" borderId="167" xfId="0" applyFont="1" applyBorder="1" applyAlignment="1">
      <alignment horizontal="center" vertical="center" textRotation="90" wrapText="1"/>
    </xf>
    <xf numFmtId="0" fontId="11" fillId="0" borderId="159" xfId="0" applyFont="1" applyBorder="1" applyAlignment="1">
      <alignment horizontal="center" vertical="center"/>
    </xf>
    <xf numFmtId="0" fontId="11" fillId="0" borderId="133"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134" xfId="0" applyFont="1" applyBorder="1" applyAlignment="1">
      <alignment horizontal="center" vertical="center" textRotation="90" wrapText="1"/>
    </xf>
    <xf numFmtId="0" fontId="17" fillId="2" borderId="122" xfId="0" applyFont="1" applyFill="1" applyBorder="1" applyAlignment="1">
      <alignment vertical="top" wrapText="1"/>
    </xf>
    <xf numFmtId="0" fontId="17" fillId="2" borderId="116" xfId="0" applyFont="1" applyFill="1" applyBorder="1" applyAlignment="1">
      <alignment vertical="top" wrapText="1"/>
    </xf>
    <xf numFmtId="0" fontId="17" fillId="2" borderId="73" xfId="0" applyFont="1" applyFill="1" applyBorder="1" applyAlignment="1">
      <alignment vertical="top" wrapText="1"/>
    </xf>
    <xf numFmtId="0" fontId="18" fillId="0" borderId="64" xfId="0" applyFont="1" applyBorder="1" applyAlignment="1">
      <alignment horizontal="left" vertical="top" wrapText="1"/>
    </xf>
    <xf numFmtId="0" fontId="18" fillId="0" borderId="4" xfId="0" applyFont="1" applyBorder="1" applyAlignment="1">
      <alignment horizontal="left" vertical="top" wrapText="1"/>
    </xf>
    <xf numFmtId="0" fontId="18" fillId="0" borderId="24" xfId="0" applyFont="1" applyBorder="1" applyAlignment="1">
      <alignment horizontal="left" vertical="top" wrapText="1"/>
    </xf>
    <xf numFmtId="49" fontId="3" fillId="7" borderId="88" xfId="0" applyNumberFormat="1" applyFont="1" applyFill="1" applyBorder="1" applyAlignment="1">
      <alignment horizontal="center" vertical="top"/>
    </xf>
    <xf numFmtId="49" fontId="3" fillId="7" borderId="41" xfId="0" applyNumberFormat="1" applyFont="1" applyFill="1" applyBorder="1" applyAlignment="1">
      <alignment horizontal="center" vertical="top"/>
    </xf>
    <xf numFmtId="49" fontId="3" fillId="7" borderId="42" xfId="0" applyNumberFormat="1" applyFont="1" applyFill="1" applyBorder="1" applyAlignment="1">
      <alignment horizontal="center" vertical="top"/>
    </xf>
    <xf numFmtId="49" fontId="3" fillId="6" borderId="163" xfId="0" applyNumberFormat="1" applyFont="1" applyFill="1" applyBorder="1" applyAlignment="1">
      <alignment vertical="top"/>
    </xf>
    <xf numFmtId="49" fontId="40" fillId="6" borderId="25" xfId="0" applyNumberFormat="1" applyFont="1" applyFill="1" applyBorder="1" applyAlignment="1">
      <alignment vertical="top"/>
    </xf>
    <xf numFmtId="49" fontId="40" fillId="6" borderId="109" xfId="0" applyNumberFormat="1" applyFont="1" applyFill="1" applyBorder="1" applyAlignment="1">
      <alignment vertical="top"/>
    </xf>
    <xf numFmtId="49" fontId="3" fillId="6" borderId="124" xfId="0" applyNumberFormat="1" applyFont="1" applyFill="1" applyBorder="1" applyAlignment="1">
      <alignment vertical="top"/>
    </xf>
    <xf numFmtId="49" fontId="40" fillId="6" borderId="120" xfId="0" applyNumberFormat="1" applyFont="1" applyFill="1" applyBorder="1" applyAlignment="1">
      <alignment vertical="top"/>
    </xf>
    <xf numFmtId="49" fontId="40" fillId="6" borderId="34" xfId="0" applyNumberFormat="1" applyFont="1" applyFill="1" applyBorder="1" applyAlignment="1">
      <alignment vertical="top"/>
    </xf>
    <xf numFmtId="49" fontId="3" fillId="5" borderId="124" xfId="0" applyNumberFormat="1" applyFont="1" applyFill="1" applyBorder="1" applyAlignment="1">
      <alignment vertical="top"/>
    </xf>
    <xf numFmtId="49" fontId="40" fillId="5" borderId="120" xfId="0" applyNumberFormat="1" applyFont="1" applyFill="1" applyBorder="1" applyAlignment="1">
      <alignment vertical="top"/>
    </xf>
    <xf numFmtId="49" fontId="40" fillId="5" borderId="34" xfId="0" applyNumberFormat="1" applyFont="1" applyFill="1" applyBorder="1" applyAlignment="1">
      <alignment vertical="top"/>
    </xf>
    <xf numFmtId="49" fontId="3" fillId="2" borderId="118" xfId="0" applyNumberFormat="1" applyFont="1" applyFill="1" applyBorder="1" applyAlignment="1">
      <alignment horizontal="center" vertical="top"/>
    </xf>
    <xf numFmtId="49" fontId="3" fillId="2" borderId="55" xfId="0" applyNumberFormat="1" applyFont="1" applyFill="1" applyBorder="1" applyAlignment="1">
      <alignment horizontal="center" vertical="top"/>
    </xf>
    <xf numFmtId="49" fontId="4" fillId="2" borderId="64" xfId="0" applyNumberFormat="1" applyFont="1" applyFill="1" applyBorder="1" applyAlignment="1">
      <alignment horizontal="center" vertical="distributed" textRotation="90" wrapText="1"/>
    </xf>
    <xf numFmtId="0" fontId="7" fillId="2" borderId="24" xfId="0" applyFont="1" applyFill="1" applyBorder="1" applyAlignment="1">
      <alignment horizontal="center" vertical="distributed" textRotation="90" wrapText="1"/>
    </xf>
    <xf numFmtId="49" fontId="2" fillId="2" borderId="87" xfId="0" applyNumberFormat="1" applyFont="1" applyFill="1" applyBorder="1" applyAlignment="1">
      <alignment horizontal="center" vertical="top" textRotation="90"/>
    </xf>
    <xf numFmtId="49" fontId="2" fillId="2" borderId="31" xfId="0" applyNumberFormat="1" applyFont="1" applyFill="1" applyBorder="1" applyAlignment="1">
      <alignment horizontal="center" vertical="top" textRotation="90"/>
    </xf>
    <xf numFmtId="49" fontId="2" fillId="2" borderId="43" xfId="0" applyNumberFormat="1" applyFont="1" applyFill="1" applyBorder="1" applyAlignment="1">
      <alignment horizontal="center" vertical="top" textRotation="90"/>
    </xf>
    <xf numFmtId="49" fontId="3" fillId="7" borderId="101" xfId="0" applyNumberFormat="1" applyFont="1" applyFill="1" applyBorder="1" applyAlignment="1">
      <alignment horizontal="right" vertical="top"/>
    </xf>
    <xf numFmtId="49" fontId="3" fillId="7" borderId="61" xfId="0" applyNumberFormat="1" applyFont="1" applyFill="1" applyBorder="1" applyAlignment="1">
      <alignment horizontal="right" vertical="top"/>
    </xf>
    <xf numFmtId="0" fontId="3" fillId="7" borderId="101" xfId="0" applyFont="1" applyFill="1" applyBorder="1" applyAlignment="1">
      <alignment horizontal="left" vertical="top" wrapText="1"/>
    </xf>
    <xf numFmtId="0" fontId="3" fillId="7" borderId="97" xfId="0" applyFont="1" applyFill="1" applyBorder="1" applyAlignment="1">
      <alignment horizontal="left" vertical="top" wrapText="1"/>
    </xf>
    <xf numFmtId="0" fontId="3" fillId="7" borderId="99" xfId="0" applyFont="1" applyFill="1" applyBorder="1" applyAlignment="1">
      <alignment horizontal="left" vertical="top" wrapText="1"/>
    </xf>
    <xf numFmtId="49" fontId="2" fillId="2" borderId="82" xfId="0" applyNumberFormat="1" applyFont="1" applyFill="1" applyBorder="1" applyAlignment="1">
      <alignment horizontal="center" vertical="top" wrapText="1"/>
    </xf>
    <xf numFmtId="0" fontId="19" fillId="2" borderId="71" xfId="0" applyFont="1" applyFill="1" applyBorder="1" applyAlignment="1">
      <alignment horizontal="center" vertical="top" wrapText="1"/>
    </xf>
    <xf numFmtId="49" fontId="2" fillId="7" borderId="64" xfId="0" applyNumberFormat="1" applyFont="1" applyFill="1" applyBorder="1" applyAlignment="1">
      <alignment horizontal="center" vertical="top" wrapText="1"/>
    </xf>
    <xf numFmtId="49" fontId="2" fillId="7" borderId="24" xfId="0" applyNumberFormat="1" applyFont="1" applyFill="1" applyBorder="1" applyAlignment="1">
      <alignment horizontal="center" vertical="top" wrapText="1"/>
    </xf>
    <xf numFmtId="49" fontId="3" fillId="0" borderId="97" xfId="0" applyNumberFormat="1" applyFont="1" applyFill="1" applyBorder="1" applyAlignment="1">
      <alignment horizontal="left" vertical="top"/>
    </xf>
    <xf numFmtId="49" fontId="3" fillId="0" borderId="61" xfId="0" applyNumberFormat="1" applyFont="1" applyFill="1" applyBorder="1" applyAlignment="1">
      <alignment horizontal="left" vertical="top"/>
    </xf>
    <xf numFmtId="49" fontId="3" fillId="6" borderId="88" xfId="0" applyNumberFormat="1" applyFont="1" applyFill="1" applyBorder="1" applyAlignment="1">
      <alignment horizontal="center" vertical="top" wrapText="1"/>
    </xf>
    <xf numFmtId="49" fontId="3" fillId="6" borderId="41" xfId="0" applyNumberFormat="1" applyFont="1" applyFill="1" applyBorder="1" applyAlignment="1">
      <alignment horizontal="center" vertical="top" wrapText="1"/>
    </xf>
    <xf numFmtId="49" fontId="3" fillId="6" borderId="42" xfId="0" applyNumberFormat="1" applyFont="1" applyFill="1" applyBorder="1" applyAlignment="1">
      <alignment horizontal="center" vertical="top" wrapText="1"/>
    </xf>
    <xf numFmtId="0" fontId="2" fillId="2" borderId="162" xfId="0" applyFont="1" applyFill="1" applyBorder="1" applyAlignment="1">
      <alignment horizontal="left" vertical="top" wrapText="1"/>
    </xf>
    <xf numFmtId="0" fontId="12" fillId="0" borderId="32" xfId="0" applyFont="1" applyBorder="1"/>
    <xf numFmtId="0" fontId="12" fillId="0" borderId="163" xfId="0" applyFont="1" applyBorder="1"/>
    <xf numFmtId="49" fontId="3" fillId="2" borderId="31" xfId="0" applyNumberFormat="1" applyFont="1" applyFill="1" applyBorder="1" applyAlignment="1">
      <alignment horizontal="center" vertical="top"/>
    </xf>
    <xf numFmtId="0" fontId="2" fillId="4" borderId="160" xfId="0" applyFont="1" applyFill="1" applyBorder="1" applyAlignment="1">
      <alignment horizontal="center" vertical="top"/>
    </xf>
    <xf numFmtId="0" fontId="2" fillId="4" borderId="150" xfId="0" applyFont="1" applyFill="1" applyBorder="1" applyAlignment="1">
      <alignment horizontal="center" vertical="top"/>
    </xf>
    <xf numFmtId="0" fontId="2" fillId="4" borderId="151" xfId="0" applyFont="1" applyFill="1" applyBorder="1" applyAlignment="1">
      <alignment horizontal="center" vertical="top"/>
    </xf>
    <xf numFmtId="49" fontId="5" fillId="6" borderId="28" xfId="0" applyNumberFormat="1" applyFont="1" applyFill="1" applyBorder="1" applyAlignment="1">
      <alignment horizontal="right" vertical="top"/>
    </xf>
    <xf numFmtId="49" fontId="5" fillId="6" borderId="97" xfId="0" applyNumberFormat="1" applyFont="1" applyFill="1" applyBorder="1" applyAlignment="1">
      <alignment horizontal="right" vertical="top"/>
    </xf>
    <xf numFmtId="49" fontId="5" fillId="6" borderId="98" xfId="0" applyNumberFormat="1" applyFont="1" applyFill="1" applyBorder="1" applyAlignment="1">
      <alignment horizontal="right" vertical="top"/>
    </xf>
    <xf numFmtId="0" fontId="57" fillId="0" borderId="70" xfId="0" applyFont="1" applyBorder="1" applyAlignment="1">
      <alignment horizontal="left" vertical="center" wrapText="1"/>
    </xf>
    <xf numFmtId="0" fontId="57" fillId="0" borderId="30" xfId="0" applyFont="1" applyBorder="1" applyAlignment="1">
      <alignment horizontal="left" vertical="center" wrapText="1"/>
    </xf>
    <xf numFmtId="49" fontId="3" fillId="4" borderId="161" xfId="0" applyNumberFormat="1" applyFont="1" applyFill="1" applyBorder="1" applyAlignment="1">
      <alignment horizontal="right" vertical="top"/>
    </xf>
    <xf numFmtId="49" fontId="3" fillId="4" borderId="136" xfId="0" applyNumberFormat="1" applyFont="1" applyFill="1" applyBorder="1" applyAlignment="1">
      <alignment horizontal="right" vertical="top"/>
    </xf>
    <xf numFmtId="49" fontId="3" fillId="4" borderId="137" xfId="0" applyNumberFormat="1" applyFont="1" applyFill="1" applyBorder="1" applyAlignment="1">
      <alignment horizontal="right" vertical="top"/>
    </xf>
    <xf numFmtId="0" fontId="17" fillId="2" borderId="32" xfId="0" applyFont="1" applyFill="1" applyBorder="1" applyAlignment="1">
      <alignment horizontal="left" vertical="top" wrapText="1"/>
    </xf>
    <xf numFmtId="0" fontId="12" fillId="0" borderId="0" xfId="0" applyFont="1" applyAlignment="1">
      <alignment vertical="top" wrapText="1"/>
    </xf>
    <xf numFmtId="0" fontId="10" fillId="5" borderId="65" xfId="0" applyFont="1" applyFill="1" applyBorder="1" applyAlignment="1">
      <alignment horizontal="left" vertical="top" wrapText="1"/>
    </xf>
    <xf numFmtId="0" fontId="10" fillId="5" borderId="168" xfId="0" applyFont="1" applyFill="1" applyBorder="1" applyAlignment="1">
      <alignment horizontal="left" vertical="top" wrapText="1"/>
    </xf>
    <xf numFmtId="0" fontId="10" fillId="5" borderId="127" xfId="0" applyFont="1" applyFill="1" applyBorder="1" applyAlignment="1">
      <alignment horizontal="left" vertical="top" wrapText="1"/>
    </xf>
    <xf numFmtId="49" fontId="10" fillId="2" borderId="70" xfId="0" applyNumberFormat="1" applyFont="1" applyFill="1" applyBorder="1" applyAlignment="1">
      <alignment horizontal="center" vertical="distributed" textRotation="90" wrapText="1"/>
    </xf>
    <xf numFmtId="49" fontId="10" fillId="2" borderId="30" xfId="0" applyNumberFormat="1" applyFont="1" applyFill="1" applyBorder="1" applyAlignment="1">
      <alignment horizontal="center" vertical="distributed" textRotation="90" wrapText="1"/>
    </xf>
    <xf numFmtId="49" fontId="10" fillId="2" borderId="70" xfId="0" applyNumberFormat="1" applyFont="1" applyFill="1" applyBorder="1" applyAlignment="1">
      <alignment horizontal="center" vertical="top" wrapText="1"/>
    </xf>
    <xf numFmtId="49" fontId="10" fillId="2" borderId="30" xfId="0" applyNumberFormat="1" applyFont="1" applyFill="1" applyBorder="1" applyAlignment="1">
      <alignment horizontal="center" vertical="top" wrapText="1"/>
    </xf>
    <xf numFmtId="49" fontId="5" fillId="5" borderId="101" xfId="0" applyNumberFormat="1" applyFont="1" applyFill="1" applyBorder="1" applyAlignment="1">
      <alignment horizontal="right" vertical="top"/>
    </xf>
    <xf numFmtId="49" fontId="5" fillId="5" borderId="97" xfId="0" applyNumberFormat="1" applyFont="1" applyFill="1" applyBorder="1" applyAlignment="1">
      <alignment horizontal="right" vertical="top"/>
    </xf>
    <xf numFmtId="0" fontId="4" fillId="2" borderId="64" xfId="0" applyFont="1" applyFill="1" applyBorder="1" applyAlignment="1">
      <alignment horizontal="left" vertical="top" wrapText="1"/>
    </xf>
    <xf numFmtId="0" fontId="0" fillId="0" borderId="2" xfId="0" applyBorder="1" applyAlignment="1">
      <alignment horizontal="left" vertical="top" wrapText="1"/>
    </xf>
    <xf numFmtId="0" fontId="2" fillId="7" borderId="106" xfId="0" applyNumberFormat="1" applyFont="1" applyFill="1" applyBorder="1" applyAlignment="1">
      <alignment horizontal="center" vertical="top"/>
    </xf>
    <xf numFmtId="0" fontId="2" fillId="7" borderId="94" xfId="0" applyNumberFormat="1" applyFont="1" applyFill="1" applyBorder="1" applyAlignment="1">
      <alignment horizontal="center" vertical="top"/>
    </xf>
    <xf numFmtId="0" fontId="2" fillId="2" borderId="114" xfId="0" applyFont="1" applyFill="1" applyBorder="1" applyAlignment="1">
      <alignment horizontal="center" vertical="top" wrapText="1"/>
    </xf>
    <xf numFmtId="0" fontId="2" fillId="2" borderId="74" xfId="0" applyFont="1" applyFill="1" applyBorder="1" applyAlignment="1">
      <alignment horizontal="center" vertical="top" wrapText="1"/>
    </xf>
    <xf numFmtId="49" fontId="10" fillId="2" borderId="70" xfId="0" applyNumberFormat="1" applyFont="1" applyFill="1" applyBorder="1" applyAlignment="1">
      <alignment horizontal="center" vertical="center" textRotation="90"/>
    </xf>
    <xf numFmtId="49" fontId="10" fillId="2" borderId="30" xfId="0" applyNumberFormat="1" applyFont="1" applyFill="1" applyBorder="1" applyAlignment="1">
      <alignment horizontal="center" vertical="center" textRotation="90"/>
    </xf>
    <xf numFmtId="0" fontId="3" fillId="5" borderId="61" xfId="0" applyFont="1" applyFill="1" applyBorder="1" applyAlignment="1">
      <alignment horizontal="left" vertical="top" wrapText="1"/>
    </xf>
    <xf numFmtId="0" fontId="2" fillId="7" borderId="64" xfId="0" applyFont="1" applyFill="1" applyBorder="1" applyAlignment="1">
      <alignment horizontal="left" wrapText="1"/>
    </xf>
    <xf numFmtId="0" fontId="2" fillId="7" borderId="4" xfId="0" applyFont="1" applyFill="1" applyBorder="1" applyAlignment="1">
      <alignment horizontal="left" wrapText="1"/>
    </xf>
    <xf numFmtId="0" fontId="2" fillId="7" borderId="24" xfId="0" applyFont="1" applyFill="1" applyBorder="1" applyAlignment="1">
      <alignment horizontal="left" wrapText="1"/>
    </xf>
    <xf numFmtId="0" fontId="2" fillId="2" borderId="82" xfId="0" applyFont="1" applyFill="1" applyBorder="1" applyAlignment="1">
      <alignment horizontal="left" vertical="top" wrapText="1"/>
    </xf>
    <xf numFmtId="0" fontId="2" fillId="2" borderId="71" xfId="0" applyFont="1" applyFill="1" applyBorder="1" applyAlignment="1">
      <alignment horizontal="left" vertical="top" wrapText="1"/>
    </xf>
    <xf numFmtId="49" fontId="3" fillId="2" borderId="87" xfId="0" applyNumberFormat="1" applyFont="1" applyFill="1" applyBorder="1" applyAlignment="1">
      <alignment horizontal="center" vertical="top"/>
    </xf>
    <xf numFmtId="49" fontId="3" fillId="2" borderId="43" xfId="0" applyNumberFormat="1" applyFont="1" applyFill="1" applyBorder="1" applyAlignment="1">
      <alignment horizontal="center" vertical="top"/>
    </xf>
    <xf numFmtId="0" fontId="2" fillId="7" borderId="87" xfId="0" applyNumberFormat="1" applyFont="1" applyFill="1" applyBorder="1" applyAlignment="1">
      <alignment horizontal="center" vertical="top"/>
    </xf>
    <xf numFmtId="0" fontId="2" fillId="7" borderId="31" xfId="0" applyNumberFormat="1" applyFont="1" applyFill="1" applyBorder="1" applyAlignment="1">
      <alignment horizontal="center" vertical="top"/>
    </xf>
    <xf numFmtId="49" fontId="4" fillId="2" borderId="64" xfId="0" applyNumberFormat="1" applyFont="1" applyFill="1" applyBorder="1" applyAlignment="1">
      <alignment horizontal="center" vertical="distributed" textRotation="90"/>
    </xf>
    <xf numFmtId="49" fontId="4" fillId="2" borderId="4" xfId="0" applyNumberFormat="1" applyFont="1" applyFill="1" applyBorder="1" applyAlignment="1">
      <alignment horizontal="center" vertical="distributed" textRotation="90"/>
    </xf>
    <xf numFmtId="49" fontId="4" fillId="2" borderId="24" xfId="0" applyNumberFormat="1" applyFont="1" applyFill="1" applyBorder="1" applyAlignment="1">
      <alignment horizontal="center" vertical="distributed" textRotation="90"/>
    </xf>
    <xf numFmtId="0" fontId="2" fillId="2" borderId="6"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49" fontId="4" fillId="2" borderId="64" xfId="0" applyNumberFormat="1" applyFont="1" applyFill="1" applyBorder="1" applyAlignment="1">
      <alignment textRotation="90"/>
    </xf>
    <xf numFmtId="49" fontId="4" fillId="2" borderId="24" xfId="0" applyNumberFormat="1" applyFont="1" applyFill="1" applyBorder="1" applyAlignment="1">
      <alignment textRotation="90"/>
    </xf>
    <xf numFmtId="49" fontId="2" fillId="2" borderId="64"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0" fontId="18" fillId="2" borderId="6" xfId="0" applyFont="1" applyFill="1" applyBorder="1" applyAlignment="1">
      <alignment horizontal="left" vertical="top" wrapText="1"/>
    </xf>
    <xf numFmtId="0" fontId="18" fillId="2" borderId="24" xfId="0" applyFont="1" applyFill="1" applyBorder="1" applyAlignment="1">
      <alignment horizontal="left" vertical="top" wrapText="1"/>
    </xf>
    <xf numFmtId="0" fontId="8" fillId="0" borderId="92" xfId="0" applyFont="1" applyBorder="1" applyAlignment="1">
      <alignment horizontal="center" vertical="top" wrapText="1"/>
    </xf>
    <xf numFmtId="0" fontId="8" fillId="0" borderId="110" xfId="0" applyFont="1" applyBorder="1" applyAlignment="1">
      <alignment horizontal="center" vertical="top" wrapText="1"/>
    </xf>
    <xf numFmtId="0" fontId="4" fillId="0" borderId="107" xfId="0" applyFont="1" applyBorder="1" applyAlignment="1">
      <alignment horizontal="center" vertical="top"/>
    </xf>
    <xf numFmtId="0" fontId="4" fillId="0" borderId="44" xfId="0" applyFont="1" applyBorder="1" applyAlignment="1">
      <alignment horizontal="center" vertical="top"/>
    </xf>
    <xf numFmtId="0" fontId="15" fillId="0" borderId="70" xfId="0" applyNumberFormat="1" applyFont="1" applyBorder="1" applyAlignment="1">
      <alignment horizontal="center" vertical="top"/>
    </xf>
    <xf numFmtId="0" fontId="15" fillId="0" borderId="106" xfId="0" applyNumberFormat="1" applyFont="1" applyBorder="1" applyAlignment="1">
      <alignment horizontal="left" vertical="top"/>
    </xf>
    <xf numFmtId="0" fontId="15" fillId="0" borderId="119" xfId="0" applyNumberFormat="1" applyFont="1" applyBorder="1" applyAlignment="1">
      <alignment horizontal="left" vertical="top"/>
    </xf>
    <xf numFmtId="0" fontId="11" fillId="0" borderId="106" xfId="0" applyNumberFormat="1" applyFont="1" applyFill="1" applyBorder="1" applyAlignment="1">
      <alignment horizontal="center" vertical="top"/>
    </xf>
    <xf numFmtId="0" fontId="11" fillId="0" borderId="119" xfId="0" applyNumberFormat="1" applyFont="1" applyFill="1" applyBorder="1" applyAlignment="1">
      <alignment horizontal="center" vertical="top"/>
    </xf>
    <xf numFmtId="0" fontId="3" fillId="2" borderId="97" xfId="0" applyFont="1" applyFill="1" applyBorder="1" applyAlignment="1">
      <alignment horizontal="left" vertical="top" wrapText="1"/>
    </xf>
    <xf numFmtId="0" fontId="3" fillId="2" borderId="98" xfId="0" applyFont="1" applyFill="1" applyBorder="1" applyAlignment="1">
      <alignment horizontal="left" vertical="top" wrapText="1"/>
    </xf>
    <xf numFmtId="0" fontId="11" fillId="0" borderId="131" xfId="0" applyNumberFormat="1" applyFont="1" applyBorder="1" applyAlignment="1">
      <alignment horizontal="center" vertical="center" textRotation="90" wrapText="1"/>
    </xf>
    <xf numFmtId="0" fontId="11" fillId="0" borderId="4" xfId="0" applyNumberFormat="1" applyFont="1" applyBorder="1" applyAlignment="1">
      <alignment horizontal="center" vertical="center" textRotation="90" wrapText="1"/>
    </xf>
    <xf numFmtId="0" fontId="11" fillId="0" borderId="132" xfId="0" applyNumberFormat="1" applyFont="1" applyBorder="1" applyAlignment="1">
      <alignment horizontal="center" vertical="center" textRotation="90" wrapText="1"/>
    </xf>
    <xf numFmtId="0" fontId="3" fillId="5" borderId="11" xfId="0" applyFont="1" applyFill="1" applyBorder="1" applyAlignment="1">
      <alignment horizontal="left" vertical="top" wrapText="1"/>
    </xf>
    <xf numFmtId="0" fontId="3" fillId="5" borderId="64" xfId="0" applyFont="1" applyFill="1" applyBorder="1" applyAlignment="1">
      <alignment horizontal="left" vertical="top" wrapText="1"/>
    </xf>
    <xf numFmtId="0" fontId="3" fillId="5" borderId="12" xfId="0" applyFont="1" applyFill="1" applyBorder="1" applyAlignment="1">
      <alignment horizontal="left" vertical="top" wrapText="1"/>
    </xf>
    <xf numFmtId="49" fontId="3" fillId="9" borderId="158" xfId="0" applyNumberFormat="1" applyFont="1" applyFill="1" applyBorder="1" applyAlignment="1">
      <alignment horizontal="left" vertical="top" wrapText="1"/>
    </xf>
    <xf numFmtId="49" fontId="3" fillId="9" borderId="157" xfId="0" applyNumberFormat="1" applyFont="1" applyFill="1" applyBorder="1" applyAlignment="1">
      <alignment horizontal="left" vertical="top" wrapText="1"/>
    </xf>
    <xf numFmtId="49" fontId="3" fillId="9" borderId="159" xfId="0" applyNumberFormat="1" applyFont="1" applyFill="1" applyBorder="1" applyAlignment="1">
      <alignment horizontal="left" vertical="top" wrapText="1"/>
    </xf>
    <xf numFmtId="0" fontId="15" fillId="2" borderId="92" xfId="0" applyFont="1" applyFill="1" applyBorder="1" applyAlignment="1">
      <alignment horizontal="center" vertical="top"/>
    </xf>
    <xf numFmtId="0" fontId="15" fillId="2" borderId="154" xfId="0" applyFont="1" applyFill="1" applyBorder="1" applyAlignment="1">
      <alignment horizontal="center" vertical="top"/>
    </xf>
    <xf numFmtId="0" fontId="15" fillId="2" borderId="70" xfId="0" applyNumberFormat="1" applyFont="1" applyFill="1" applyBorder="1" applyAlignment="1">
      <alignment horizontal="center" vertical="top"/>
    </xf>
    <xf numFmtId="0" fontId="15" fillId="2" borderId="155" xfId="0" applyNumberFormat="1" applyFont="1" applyFill="1" applyBorder="1" applyAlignment="1">
      <alignment horizontal="center" vertical="top"/>
    </xf>
    <xf numFmtId="0" fontId="15" fillId="2" borderId="94" xfId="0" applyNumberFormat="1" applyFont="1" applyFill="1" applyBorder="1" applyAlignment="1">
      <alignment horizontal="left" vertical="top"/>
    </xf>
    <xf numFmtId="0" fontId="15" fillId="2" borderId="119" xfId="0" applyNumberFormat="1" applyFont="1" applyFill="1" applyBorder="1" applyAlignment="1">
      <alignment horizontal="left" vertical="top"/>
    </xf>
    <xf numFmtId="0" fontId="10" fillId="2" borderId="4" xfId="0" applyFont="1" applyFill="1" applyBorder="1" applyAlignment="1">
      <alignment horizontal="left" vertical="top" wrapText="1"/>
    </xf>
    <xf numFmtId="0" fontId="15" fillId="2" borderId="24" xfId="0" applyFont="1" applyFill="1" applyBorder="1" applyAlignment="1">
      <alignment horizontal="left" vertical="top" wrapText="1"/>
    </xf>
    <xf numFmtId="0" fontId="15" fillId="2" borderId="31" xfId="0" applyNumberFormat="1" applyFont="1" applyFill="1" applyBorder="1" applyAlignment="1">
      <alignment horizontal="left" vertical="top"/>
    </xf>
    <xf numFmtId="0" fontId="15" fillId="2" borderId="30" xfId="0" applyNumberFormat="1" applyFont="1" applyFill="1" applyBorder="1" applyAlignment="1">
      <alignment horizontal="left" vertical="top"/>
    </xf>
    <xf numFmtId="0" fontId="4" fillId="2" borderId="2" xfId="0" applyFont="1" applyFill="1" applyBorder="1" applyAlignment="1">
      <alignment horizontal="left" vertical="top" wrapText="1"/>
    </xf>
    <xf numFmtId="0" fontId="0" fillId="0" borderId="4" xfId="0" applyBorder="1" applyAlignment="1">
      <alignment horizontal="left" vertical="top" wrapText="1"/>
    </xf>
    <xf numFmtId="0" fontId="0" fillId="0" borderId="31" xfId="0" applyBorder="1" applyAlignment="1">
      <alignment textRotation="90"/>
    </xf>
    <xf numFmtId="0" fontId="0" fillId="0" borderId="43" xfId="0" applyBorder="1" applyAlignment="1">
      <alignment textRotation="90"/>
    </xf>
    <xf numFmtId="0" fontId="6" fillId="7" borderId="64" xfId="0" applyFont="1" applyFill="1" applyBorder="1" applyAlignment="1">
      <alignment horizontal="center" vertical="top" wrapText="1"/>
    </xf>
    <xf numFmtId="0" fontId="6" fillId="7" borderId="4" xfId="0" applyFont="1" applyFill="1" applyBorder="1" applyAlignment="1">
      <alignment horizontal="center" vertical="top" wrapText="1"/>
    </xf>
    <xf numFmtId="49" fontId="2" fillId="7" borderId="64" xfId="0" applyNumberFormat="1" applyFont="1" applyFill="1" applyBorder="1" applyAlignment="1">
      <alignment horizontal="center" vertical="distributed" textRotation="90"/>
    </xf>
    <xf numFmtId="49" fontId="2" fillId="7" borderId="4" xfId="0" applyNumberFormat="1" applyFont="1" applyFill="1" applyBorder="1" applyAlignment="1">
      <alignment horizontal="center" vertical="distributed" textRotation="90"/>
    </xf>
    <xf numFmtId="49" fontId="2" fillId="7" borderId="24" xfId="0" applyNumberFormat="1" applyFont="1" applyFill="1" applyBorder="1" applyAlignment="1">
      <alignment horizontal="center" vertical="distributed" textRotation="90"/>
    </xf>
    <xf numFmtId="0" fontId="6" fillId="7" borderId="153" xfId="0" applyFont="1" applyFill="1" applyBorder="1" applyAlignment="1">
      <alignment horizontal="center" vertical="top" wrapText="1" shrinkToFit="1"/>
    </xf>
    <xf numFmtId="0" fontId="6" fillId="7" borderId="90" xfId="0" applyFont="1" applyFill="1" applyBorder="1" applyAlignment="1">
      <alignment horizontal="center" vertical="top" wrapText="1" shrinkToFit="1"/>
    </xf>
    <xf numFmtId="49" fontId="3" fillId="6" borderId="38" xfId="0" applyNumberFormat="1" applyFont="1" applyFill="1" applyBorder="1" applyAlignment="1">
      <alignment horizontal="center" vertical="top" wrapText="1"/>
    </xf>
    <xf numFmtId="0" fontId="19" fillId="6" borderId="80" xfId="0" applyFont="1" applyFill="1" applyBorder="1" applyAlignment="1">
      <alignment horizontal="center" vertical="top" wrapText="1"/>
    </xf>
    <xf numFmtId="0" fontId="6" fillId="2" borderId="106"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9" fillId="2" borderId="24" xfId="0" applyFont="1" applyFill="1" applyBorder="1" applyAlignment="1">
      <alignment horizontal="left" vertical="top" wrapText="1"/>
    </xf>
    <xf numFmtId="0" fontId="4" fillId="2" borderId="106"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2" borderId="108" xfId="0" applyFont="1" applyFill="1" applyBorder="1" applyAlignment="1">
      <alignment horizontal="center" vertical="center" wrapText="1"/>
    </xf>
    <xf numFmtId="49" fontId="40" fillId="5" borderId="87" xfId="0" applyNumberFormat="1" applyFont="1" applyFill="1" applyBorder="1" applyAlignment="1">
      <alignment vertical="top"/>
    </xf>
    <xf numFmtId="49" fontId="40" fillId="5" borderId="31" xfId="0" applyNumberFormat="1" applyFont="1" applyFill="1" applyBorder="1" applyAlignment="1">
      <alignment vertical="top"/>
    </xf>
    <xf numFmtId="49" fontId="40" fillId="5" borderId="43" xfId="0" applyNumberFormat="1" applyFont="1" applyFill="1" applyBorder="1" applyAlignment="1">
      <alignment vertical="top"/>
    </xf>
    <xf numFmtId="49" fontId="39" fillId="6" borderId="87" xfId="0" applyNumberFormat="1" applyFont="1" applyFill="1" applyBorder="1" applyAlignment="1">
      <alignment vertical="top"/>
    </xf>
    <xf numFmtId="49" fontId="39" fillId="6" borderId="31" xfId="0" applyNumberFormat="1" applyFont="1" applyFill="1" applyBorder="1" applyAlignment="1">
      <alignment vertical="top"/>
    </xf>
    <xf numFmtId="49" fontId="3" fillId="5" borderId="45" xfId="0" applyNumberFormat="1" applyFont="1" applyFill="1" applyBorder="1" applyAlignment="1">
      <alignment horizontal="center" vertical="top"/>
    </xf>
    <xf numFmtId="49" fontId="3" fillId="5" borderId="47" xfId="0" applyNumberFormat="1" applyFont="1" applyFill="1" applyBorder="1" applyAlignment="1">
      <alignment horizontal="center" vertical="top"/>
    </xf>
    <xf numFmtId="0" fontId="2" fillId="2" borderId="87" xfId="0" applyFont="1" applyFill="1" applyBorder="1" applyAlignment="1">
      <alignment horizontal="center" vertical="center" wrapText="1"/>
    </xf>
    <xf numFmtId="0" fontId="33" fillId="0" borderId="31" xfId="0" applyFont="1" applyBorder="1" applyAlignment="1">
      <alignment horizontal="left" wrapText="1"/>
    </xf>
    <xf numFmtId="0" fontId="33" fillId="0" borderId="43" xfId="0" applyFont="1" applyBorder="1" applyAlignment="1">
      <alignment horizontal="left" wrapText="1"/>
    </xf>
    <xf numFmtId="0" fontId="22" fillId="2" borderId="87" xfId="0" applyFont="1" applyFill="1" applyBorder="1" applyAlignment="1">
      <alignment horizontal="left" vertical="center" wrapText="1"/>
    </xf>
    <xf numFmtId="0" fontId="22" fillId="2" borderId="31" xfId="0" applyFont="1" applyFill="1" applyBorder="1" applyAlignment="1">
      <alignment horizontal="left" vertical="center" wrapText="1"/>
    </xf>
    <xf numFmtId="0" fontId="22" fillId="2" borderId="32" xfId="0" applyFont="1" applyFill="1" applyBorder="1" applyAlignment="1">
      <alignment horizontal="left" vertical="center" wrapText="1"/>
    </xf>
    <xf numFmtId="0" fontId="22" fillId="2" borderId="43" xfId="0" applyFont="1" applyFill="1" applyBorder="1" applyAlignment="1">
      <alignment horizontal="left" vertical="center" wrapText="1"/>
    </xf>
    <xf numFmtId="49" fontId="9" fillId="0" borderId="0" xfId="1" applyNumberFormat="1" applyFont="1" applyFill="1" applyBorder="1" applyAlignment="1">
      <alignment horizontal="center" vertical="top" wrapText="1"/>
    </xf>
    <xf numFmtId="0" fontId="46" fillId="0" borderId="0" xfId="1" applyFont="1" applyAlignment="1">
      <alignment horizontal="center" vertical="top" wrapText="1"/>
    </xf>
    <xf numFmtId="0" fontId="16" fillId="0" borderId="149" xfId="1" applyFont="1" applyBorder="1" applyAlignment="1">
      <alignment horizontal="center" vertical="center" wrapText="1"/>
    </xf>
    <xf numFmtId="0" fontId="15" fillId="0" borderId="150" xfId="1" applyFont="1" applyBorder="1" applyAlignment="1">
      <alignment vertical="center" wrapText="1"/>
    </xf>
    <xf numFmtId="0" fontId="15" fillId="0" borderId="151" xfId="1" applyFont="1" applyBorder="1" applyAlignment="1">
      <alignment vertical="center" wrapText="1"/>
    </xf>
    <xf numFmtId="0" fontId="16" fillId="0" borderId="147" xfId="1" applyFont="1" applyBorder="1" applyAlignment="1">
      <alignment horizontal="center" vertical="center" wrapText="1"/>
    </xf>
    <xf numFmtId="0" fontId="16" fillId="0" borderId="145" xfId="1" applyFont="1" applyBorder="1" applyAlignment="1">
      <alignment horizontal="center" vertical="center" wrapText="1"/>
    </xf>
    <xf numFmtId="0" fontId="16" fillId="0" borderId="152" xfId="1" applyFont="1" applyBorder="1" applyAlignment="1">
      <alignment horizontal="center" vertical="center" wrapText="1"/>
    </xf>
    <xf numFmtId="0" fontId="16" fillId="0" borderId="146" xfId="1" applyFont="1" applyBorder="1" applyAlignment="1">
      <alignment horizontal="center" vertical="center" wrapText="1"/>
    </xf>
    <xf numFmtId="49" fontId="3" fillId="6" borderId="49" xfId="0" applyNumberFormat="1" applyFont="1" applyFill="1" applyBorder="1" applyAlignment="1">
      <alignment horizontal="center" vertical="top" wrapText="1"/>
    </xf>
    <xf numFmtId="49" fontId="3" fillId="6" borderId="59" xfId="0" applyNumberFormat="1" applyFont="1" applyFill="1" applyBorder="1" applyAlignment="1">
      <alignment horizontal="center" vertical="top" wrapText="1"/>
    </xf>
    <xf numFmtId="0" fontId="16" fillId="0" borderId="144" xfId="1" applyFont="1" applyBorder="1" applyAlignment="1">
      <alignment horizontal="center" vertical="center" wrapText="1"/>
    </xf>
    <xf numFmtId="0" fontId="16" fillId="0" borderId="148" xfId="1" applyFont="1" applyBorder="1" applyAlignment="1">
      <alignment horizontal="center" vertical="center" wrapText="1"/>
    </xf>
    <xf numFmtId="0" fontId="16" fillId="4" borderId="56" xfId="1" applyFont="1" applyFill="1" applyBorder="1" applyAlignment="1">
      <alignment horizontal="right" vertical="top" wrapText="1"/>
    </xf>
    <xf numFmtId="0" fontId="15" fillId="4" borderId="60" xfId="1" applyFont="1" applyFill="1" applyBorder="1" applyAlignment="1">
      <alignment vertical="top" wrapText="1"/>
    </xf>
    <xf numFmtId="0" fontId="15" fillId="4" borderId="62" xfId="1" applyFont="1" applyFill="1" applyBorder="1" applyAlignment="1">
      <alignment vertical="top" wrapText="1"/>
    </xf>
    <xf numFmtId="164" fontId="16" fillId="4" borderId="111" xfId="1" applyNumberFormat="1" applyFont="1" applyFill="1" applyBorder="1" applyAlignment="1">
      <alignment horizontal="center" vertical="top" wrapText="1"/>
    </xf>
    <xf numFmtId="164" fontId="16" fillId="4" borderId="97" xfId="1" applyNumberFormat="1" applyFont="1" applyFill="1" applyBorder="1" applyAlignment="1">
      <alignment horizontal="center" vertical="top" wrapText="1"/>
    </xf>
    <xf numFmtId="164" fontId="16" fillId="4" borderId="98" xfId="1" applyNumberFormat="1" applyFont="1" applyFill="1" applyBorder="1" applyAlignment="1">
      <alignment horizontal="center" vertical="top" wrapText="1"/>
    </xf>
    <xf numFmtId="164" fontId="16" fillId="4" borderId="99" xfId="1" applyNumberFormat="1" applyFont="1" applyFill="1" applyBorder="1" applyAlignment="1">
      <alignment horizontal="center" vertical="top" wrapText="1"/>
    </xf>
    <xf numFmtId="164" fontId="15" fillId="0" borderId="57" xfId="1" applyNumberFormat="1" applyFont="1" applyBorder="1" applyAlignment="1">
      <alignment horizontal="center" vertical="top" wrapText="1"/>
    </xf>
    <xf numFmtId="164" fontId="15" fillId="0" borderId="7" xfId="1" applyNumberFormat="1" applyFont="1" applyBorder="1" applyAlignment="1">
      <alignment horizontal="center" vertical="top" wrapText="1"/>
    </xf>
    <xf numFmtId="164" fontId="15" fillId="0" borderId="68" xfId="1" applyNumberFormat="1" applyFont="1" applyBorder="1" applyAlignment="1">
      <alignment horizontal="center" vertical="top" wrapText="1"/>
    </xf>
    <xf numFmtId="164" fontId="15" fillId="0" borderId="1" xfId="1" applyNumberFormat="1" applyFont="1" applyBorder="1" applyAlignment="1">
      <alignment horizontal="center" vertical="top" wrapText="1"/>
    </xf>
    <xf numFmtId="0" fontId="15" fillId="0" borderId="143" xfId="1" applyFont="1" applyBorder="1" applyAlignment="1">
      <alignment vertical="top" wrapText="1"/>
    </xf>
    <xf numFmtId="0" fontId="15" fillId="0" borderId="116" xfId="1" applyFont="1" applyBorder="1" applyAlignment="1">
      <alignment vertical="top" wrapText="1"/>
    </xf>
    <xf numFmtId="0" fontId="15" fillId="0" borderId="73" xfId="1" applyFont="1" applyBorder="1" applyAlignment="1">
      <alignment vertical="top" wrapText="1"/>
    </xf>
    <xf numFmtId="0" fontId="15" fillId="0" borderId="38" xfId="1" applyFont="1" applyBorder="1" applyAlignment="1">
      <alignment horizontal="left" vertical="top" wrapText="1"/>
    </xf>
    <xf numFmtId="0" fontId="15" fillId="0" borderId="30" xfId="1" applyFont="1" applyBorder="1" applyAlignment="1">
      <alignment vertical="top" wrapText="1"/>
    </xf>
    <xf numFmtId="0" fontId="15" fillId="0" borderId="51" xfId="1" applyFont="1" applyBorder="1" applyAlignment="1">
      <alignment vertical="top" wrapText="1"/>
    </xf>
    <xf numFmtId="0" fontId="11" fillId="0" borderId="19" xfId="1" applyFont="1" applyBorder="1" applyAlignment="1">
      <alignment horizontal="left" vertical="center" wrapText="1"/>
    </xf>
    <xf numFmtId="0" fontId="44" fillId="0" borderId="120" xfId="1" applyFont="1" applyBorder="1" applyAlignment="1">
      <alignment vertical="center" wrapText="1"/>
    </xf>
    <xf numFmtId="0" fontId="44" fillId="0" borderId="69" xfId="1" applyFont="1" applyBorder="1" applyAlignment="1">
      <alignment vertical="center" wrapText="1"/>
    </xf>
    <xf numFmtId="0" fontId="0" fillId="0" borderId="120" xfId="0" applyBorder="1" applyAlignment="1">
      <alignment horizontal="center" vertical="top" wrapText="1"/>
    </xf>
    <xf numFmtId="0" fontId="0" fillId="0" borderId="69" xfId="0" applyBorder="1" applyAlignment="1">
      <alignment horizontal="center" vertical="top" wrapText="1"/>
    </xf>
    <xf numFmtId="0" fontId="11" fillId="0" borderId="142" xfId="1" applyFont="1" applyBorder="1" applyAlignment="1">
      <alignment horizontal="left" wrapText="1"/>
    </xf>
    <xf numFmtId="0" fontId="44" fillId="0" borderId="29" xfId="1" applyFont="1" applyBorder="1" applyAlignment="1">
      <alignment wrapText="1"/>
    </xf>
    <xf numFmtId="0" fontId="44" fillId="0" borderId="67" xfId="1" applyFont="1" applyBorder="1" applyAlignment="1">
      <alignment wrapText="1"/>
    </xf>
    <xf numFmtId="0" fontId="11" fillId="0" borderId="38" xfId="1" applyFont="1" applyBorder="1" applyAlignment="1">
      <alignment horizontal="left" wrapText="1"/>
    </xf>
    <xf numFmtId="0" fontId="44" fillId="0" borderId="30" xfId="1" applyFont="1" applyBorder="1" applyAlignment="1">
      <alignment wrapText="1"/>
    </xf>
    <xf numFmtId="0" fontId="44" fillId="0" borderId="51" xfId="1" applyFont="1" applyBorder="1" applyAlignment="1">
      <alignment wrapText="1"/>
    </xf>
    <xf numFmtId="0" fontId="45" fillId="0" borderId="120" xfId="1" applyFont="1" applyBorder="1" applyAlignment="1">
      <alignment vertical="top" wrapText="1"/>
    </xf>
    <xf numFmtId="0" fontId="45" fillId="0" borderId="69" xfId="1" applyFont="1" applyBorder="1" applyAlignment="1">
      <alignment vertical="top" wrapText="1"/>
    </xf>
    <xf numFmtId="0" fontId="45" fillId="0" borderId="126" xfId="1" applyFont="1" applyBorder="1" applyAlignment="1">
      <alignment vertical="top" wrapText="1"/>
    </xf>
    <xf numFmtId="0" fontId="16" fillId="4" borderId="28" xfId="1" applyFont="1" applyFill="1" applyBorder="1" applyAlignment="1">
      <alignment horizontal="right" vertical="top" wrapText="1"/>
    </xf>
    <xf numFmtId="0" fontId="15" fillId="0" borderId="97" xfId="1" applyFont="1" applyBorder="1"/>
    <xf numFmtId="0" fontId="15" fillId="0" borderId="98" xfId="1" applyFont="1" applyBorder="1"/>
    <xf numFmtId="0" fontId="15" fillId="0" borderId="20" xfId="1" applyFont="1" applyBorder="1" applyAlignment="1">
      <alignment vertical="top" wrapText="1"/>
    </xf>
    <xf numFmtId="0" fontId="45" fillId="0" borderId="0" xfId="1" applyFont="1" applyBorder="1" applyAlignment="1">
      <alignment vertical="top" wrapText="1"/>
    </xf>
    <xf numFmtId="0" fontId="45" fillId="0" borderId="89" xfId="1" applyFont="1" applyBorder="1" applyAlignment="1">
      <alignment vertical="top" wrapText="1"/>
    </xf>
    <xf numFmtId="0" fontId="15" fillId="0" borderId="19" xfId="1" applyFont="1" applyBorder="1" applyAlignment="1">
      <alignment vertical="top" wrapText="1"/>
    </xf>
    <xf numFmtId="0" fontId="15" fillId="0" borderId="120" xfId="1" applyFont="1" applyBorder="1" applyAlignment="1">
      <alignment vertical="top" wrapText="1"/>
    </xf>
    <xf numFmtId="0" fontId="15" fillId="0" borderId="69" xfId="1" applyFont="1" applyBorder="1" applyAlignment="1">
      <alignment vertical="top" wrapText="1"/>
    </xf>
    <xf numFmtId="0" fontId="16" fillId="3" borderId="139" xfId="1" applyFont="1" applyFill="1" applyBorder="1" applyAlignment="1">
      <alignment horizontal="right" vertical="top" wrapText="1"/>
    </xf>
    <xf numFmtId="0" fontId="15" fillId="0" borderId="140" xfId="1" applyFont="1" applyBorder="1" applyAlignment="1">
      <alignment vertical="top" wrapText="1"/>
    </xf>
    <xf numFmtId="0" fontId="15" fillId="0" borderId="141" xfId="1" applyFont="1" applyBorder="1" applyAlignment="1">
      <alignment vertical="top" wrapText="1"/>
    </xf>
    <xf numFmtId="164" fontId="16" fillId="3" borderId="135" xfId="1" applyNumberFormat="1" applyFont="1" applyFill="1" applyBorder="1" applyAlignment="1">
      <alignment horizontal="center" vertical="top" wrapText="1"/>
    </xf>
    <xf numFmtId="164" fontId="16" fillId="3" borderId="136" xfId="1" applyNumberFormat="1" applyFont="1" applyFill="1" applyBorder="1" applyAlignment="1">
      <alignment horizontal="center" vertical="top" wrapText="1"/>
    </xf>
    <xf numFmtId="164" fontId="16" fillId="3" borderId="137" xfId="1" applyNumberFormat="1" applyFont="1" applyFill="1" applyBorder="1" applyAlignment="1">
      <alignment horizontal="center" vertical="top" wrapText="1"/>
    </xf>
    <xf numFmtId="0" fontId="15" fillId="0" borderId="142" xfId="1" applyFont="1" applyBorder="1" applyAlignment="1">
      <alignment horizontal="left" vertical="top" wrapText="1"/>
    </xf>
    <xf numFmtId="0" fontId="15" fillId="0" borderId="29" xfId="1" applyFont="1" applyBorder="1" applyAlignment="1">
      <alignment vertical="top" wrapText="1"/>
    </xf>
    <xf numFmtId="0" fontId="15" fillId="0" borderId="67" xfId="1" applyFont="1" applyBorder="1" applyAlignment="1">
      <alignment vertical="top" wrapText="1"/>
    </xf>
    <xf numFmtId="164" fontId="15" fillId="0" borderId="52" xfId="1" applyNumberFormat="1" applyFont="1" applyBorder="1" applyAlignment="1">
      <alignment horizontal="center" vertical="top"/>
    </xf>
    <xf numFmtId="0" fontId="15" fillId="0" borderId="120" xfId="1" applyFont="1" applyBorder="1" applyAlignment="1">
      <alignment horizontal="center" vertical="top"/>
    </xf>
    <xf numFmtId="0" fontId="15" fillId="0" borderId="69" xfId="1" applyFont="1" applyBorder="1" applyAlignment="1">
      <alignment horizontal="center" vertical="top"/>
    </xf>
    <xf numFmtId="0" fontId="15" fillId="2" borderId="21" xfId="1" applyFont="1" applyFill="1" applyBorder="1" applyAlignment="1">
      <alignment horizontal="left" vertical="top" wrapText="1"/>
    </xf>
    <xf numFmtId="0" fontId="15" fillId="2" borderId="7" xfId="1" applyFont="1" applyFill="1" applyBorder="1" applyAlignment="1">
      <alignment horizontal="left" vertical="top" wrapText="1"/>
    </xf>
    <xf numFmtId="0" fontId="15" fillId="2" borderId="68" xfId="1" applyFont="1" applyFill="1" applyBorder="1" applyAlignment="1">
      <alignment horizontal="left" vertical="top" wrapText="1"/>
    </xf>
    <xf numFmtId="0" fontId="15" fillId="0" borderId="126" xfId="1" applyFont="1" applyBorder="1" applyAlignment="1">
      <alignment horizontal="center" vertical="top"/>
    </xf>
    <xf numFmtId="0" fontId="15" fillId="2" borderId="19" xfId="1" applyFont="1" applyFill="1" applyBorder="1" applyAlignment="1">
      <alignment horizontal="left" vertical="top" wrapText="1"/>
    </xf>
    <xf numFmtId="0" fontId="15" fillId="2" borderId="120" xfId="1" applyFont="1" applyFill="1" applyBorder="1" applyAlignment="1">
      <alignment horizontal="left" vertical="top" wrapText="1"/>
    </xf>
    <xf numFmtId="0" fontId="15" fillId="2" borderId="69" xfId="1" applyFont="1" applyFill="1" applyBorder="1" applyAlignment="1">
      <alignment horizontal="left" vertical="top" wrapText="1"/>
    </xf>
    <xf numFmtId="164" fontId="16" fillId="3" borderId="138" xfId="1" applyNumberFormat="1" applyFont="1" applyFill="1" applyBorder="1" applyAlignment="1">
      <alignment horizontal="center" vertical="top" wrapText="1"/>
    </xf>
    <xf numFmtId="49" fontId="3" fillId="2" borderId="29" xfId="0" applyNumberFormat="1" applyFont="1" applyFill="1" applyBorder="1" applyAlignment="1">
      <alignment horizontal="right" vertical="top"/>
    </xf>
    <xf numFmtId="0" fontId="22" fillId="0" borderId="70" xfId="0" applyFont="1" applyBorder="1" applyAlignment="1">
      <alignment horizontal="left" vertical="center" wrapText="1"/>
    </xf>
    <xf numFmtId="0" fontId="22" fillId="0" borderId="31" xfId="0" applyFont="1" applyBorder="1" applyAlignment="1">
      <alignment horizontal="left" vertical="center" wrapText="1"/>
    </xf>
    <xf numFmtId="0" fontId="22" fillId="0" borderId="30" xfId="0" applyFont="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40"/>
  <sheetViews>
    <sheetView topLeftCell="A7" workbookViewId="0">
      <selection activeCell="H18" sqref="H18"/>
    </sheetView>
  </sheetViews>
  <sheetFormatPr defaultRowHeight="12.75"/>
  <cols>
    <col min="1" max="1" width="33.5703125" customWidth="1"/>
    <col min="2" max="2" width="11.7109375" customWidth="1"/>
    <col min="3" max="3" width="10.85546875" customWidth="1"/>
    <col min="4" max="5" width="11.28515625" customWidth="1"/>
  </cols>
  <sheetData>
    <row r="1" spans="1:7" ht="15.75">
      <c r="A1" s="1303" t="s">
        <v>30</v>
      </c>
      <c r="B1" s="1304"/>
      <c r="C1" s="1304"/>
      <c r="D1" s="42"/>
      <c r="E1" s="31"/>
    </row>
    <row r="2" spans="1:7" ht="13.5" thickBot="1">
      <c r="E2" s="30" t="s">
        <v>0</v>
      </c>
    </row>
    <row r="3" spans="1:7" ht="13.15" customHeight="1" thickTop="1">
      <c r="A3" s="1305" t="s">
        <v>16</v>
      </c>
      <c r="B3" s="1308" t="s">
        <v>31</v>
      </c>
      <c r="C3" s="1308" t="s">
        <v>32</v>
      </c>
      <c r="D3" s="1308" t="s">
        <v>33</v>
      </c>
      <c r="E3" s="1313" t="s">
        <v>34</v>
      </c>
    </row>
    <row r="4" spans="1:7">
      <c r="A4" s="1306"/>
      <c r="B4" s="1309"/>
      <c r="C4" s="1309"/>
      <c r="D4" s="1309"/>
      <c r="E4" s="1314"/>
    </row>
    <row r="5" spans="1:7">
      <c r="A5" s="1306"/>
      <c r="B5" s="1309"/>
      <c r="C5" s="1309"/>
      <c r="D5" s="1309"/>
      <c r="E5" s="1314"/>
      <c r="F5" s="27"/>
      <c r="G5" s="27"/>
    </row>
    <row r="6" spans="1:7" ht="21.75" customHeight="1" thickBot="1">
      <c r="A6" s="1307"/>
      <c r="B6" s="1310"/>
      <c r="C6" s="1310"/>
      <c r="D6" s="1310"/>
      <c r="E6" s="1315"/>
      <c r="F6" s="27"/>
      <c r="G6" s="27"/>
    </row>
    <row r="7" spans="1:7" ht="18" customHeight="1" thickTop="1">
      <c r="A7" s="59" t="s">
        <v>21</v>
      </c>
      <c r="B7" s="15"/>
      <c r="C7" s="22"/>
      <c r="D7" s="23"/>
      <c r="E7" s="9"/>
      <c r="F7" s="28"/>
      <c r="G7" s="27"/>
    </row>
    <row r="8" spans="1:7" ht="17.25" customHeight="1">
      <c r="A8" s="60" t="s">
        <v>36</v>
      </c>
      <c r="B8" s="16"/>
      <c r="C8" s="24"/>
      <c r="D8" s="16"/>
      <c r="E8" s="10"/>
      <c r="F8" s="27"/>
      <c r="G8" s="27"/>
    </row>
    <row r="9" spans="1:7" ht="16.5" customHeight="1">
      <c r="A9" s="50" t="s">
        <v>37</v>
      </c>
      <c r="B9" s="17"/>
      <c r="C9" s="24"/>
      <c r="D9" s="16"/>
      <c r="E9" s="25"/>
      <c r="F9" s="27"/>
      <c r="G9" s="27"/>
    </row>
    <row r="10" spans="1:7" ht="27.75" customHeight="1" thickBot="1">
      <c r="A10" s="61" t="s">
        <v>17</v>
      </c>
      <c r="B10" s="55"/>
      <c r="C10" s="56"/>
      <c r="D10" s="55"/>
      <c r="E10" s="57"/>
      <c r="F10" s="27"/>
      <c r="G10" s="27"/>
    </row>
    <row r="11" spans="1:7" ht="19.5" customHeight="1" thickBot="1">
      <c r="A11" s="62" t="s">
        <v>24</v>
      </c>
      <c r="B11" s="53"/>
      <c r="C11" s="53"/>
      <c r="D11" s="53"/>
      <c r="E11" s="54"/>
    </row>
    <row r="12" spans="1:7" ht="18" customHeight="1" thickBot="1">
      <c r="A12" s="63" t="s">
        <v>23</v>
      </c>
      <c r="B12" s="29"/>
      <c r="C12" s="29"/>
      <c r="D12" s="29"/>
      <c r="E12" s="32"/>
    </row>
    <row r="13" spans="1:7" ht="20.25" customHeight="1">
      <c r="A13" s="49" t="s">
        <v>42</v>
      </c>
      <c r="B13" s="18"/>
      <c r="C13" s="18"/>
      <c r="D13" s="18"/>
      <c r="E13" s="33"/>
    </row>
    <row r="14" spans="1:7" ht="21" customHeight="1">
      <c r="A14" s="48" t="s">
        <v>38</v>
      </c>
      <c r="B14" s="19"/>
      <c r="C14" s="19"/>
      <c r="D14" s="19"/>
      <c r="E14" s="34"/>
    </row>
    <row r="15" spans="1:7" ht="39" customHeight="1">
      <c r="A15" s="50" t="s">
        <v>39</v>
      </c>
      <c r="B15" s="16"/>
      <c r="C15" s="16"/>
      <c r="D15" s="16"/>
      <c r="E15" s="34"/>
    </row>
    <row r="16" spans="1:7" ht="30.75" customHeight="1">
      <c r="A16" s="50" t="s">
        <v>40</v>
      </c>
      <c r="B16" s="20"/>
      <c r="C16" s="20"/>
      <c r="D16" s="20"/>
      <c r="E16" s="36"/>
    </row>
    <row r="17" spans="1:8" ht="39.75" customHeight="1">
      <c r="A17" s="50" t="s">
        <v>41</v>
      </c>
      <c r="B17" s="20"/>
      <c r="C17" s="43"/>
      <c r="D17" s="20"/>
      <c r="E17" s="36"/>
    </row>
    <row r="18" spans="1:8" ht="28.5" customHeight="1">
      <c r="A18" s="50" t="s">
        <v>43</v>
      </c>
      <c r="B18" s="16"/>
      <c r="C18" s="16"/>
      <c r="D18" s="16"/>
      <c r="E18" s="35"/>
    </row>
    <row r="19" spans="1:8" ht="42" customHeight="1">
      <c r="A19" s="50" t="s">
        <v>44</v>
      </c>
      <c r="B19" s="16"/>
      <c r="C19" s="44"/>
      <c r="D19" s="16"/>
      <c r="E19" s="35"/>
    </row>
    <row r="20" spans="1:8" ht="40.5" customHeight="1">
      <c r="A20" s="50" t="s">
        <v>45</v>
      </c>
      <c r="B20" s="16"/>
      <c r="C20" s="16"/>
      <c r="D20" s="16"/>
      <c r="E20" s="35"/>
    </row>
    <row r="21" spans="1:8" ht="39" customHeight="1">
      <c r="A21" s="50" t="s">
        <v>46</v>
      </c>
      <c r="B21" s="19"/>
      <c r="C21" s="19"/>
      <c r="D21" s="19"/>
      <c r="E21" s="34"/>
    </row>
    <row r="22" spans="1:8" ht="28.5" customHeight="1">
      <c r="A22" s="50" t="s">
        <v>47</v>
      </c>
      <c r="B22" s="16"/>
      <c r="C22" s="45"/>
      <c r="D22" s="16"/>
      <c r="E22" s="35"/>
      <c r="H22" s="46"/>
    </row>
    <row r="23" spans="1:8" ht="30.75" customHeight="1">
      <c r="A23" s="50" t="s">
        <v>48</v>
      </c>
      <c r="B23" s="16"/>
      <c r="C23" s="45"/>
      <c r="D23" s="16"/>
      <c r="E23" s="35"/>
      <c r="H23" s="46"/>
    </row>
    <row r="24" spans="1:8" ht="30" customHeight="1" thickBot="1">
      <c r="A24" s="58" t="s">
        <v>29</v>
      </c>
      <c r="B24" s="18"/>
      <c r="C24" s="18"/>
      <c r="D24" s="18"/>
      <c r="E24" s="47"/>
    </row>
    <row r="25" spans="1:8" ht="17.25" customHeight="1" thickBot="1">
      <c r="A25" s="64" t="s">
        <v>22</v>
      </c>
      <c r="B25" s="29"/>
      <c r="C25" s="29"/>
      <c r="D25" s="29"/>
      <c r="E25" s="32"/>
    </row>
    <row r="26" spans="1:8" ht="16.5" customHeight="1">
      <c r="A26" s="50" t="s">
        <v>25</v>
      </c>
      <c r="B26" s="16"/>
      <c r="C26" s="16"/>
      <c r="D26" s="16"/>
      <c r="E26" s="35"/>
    </row>
    <row r="27" spans="1:8" ht="26.25" customHeight="1">
      <c r="A27" s="50" t="s">
        <v>35</v>
      </c>
      <c r="B27" s="16"/>
      <c r="C27" s="16"/>
      <c r="D27" s="16"/>
      <c r="E27" s="35"/>
    </row>
    <row r="28" spans="1:8" ht="19.5" customHeight="1">
      <c r="A28" s="51" t="s">
        <v>26</v>
      </c>
      <c r="B28" s="21"/>
      <c r="C28" s="21"/>
      <c r="D28" s="21"/>
      <c r="E28" s="37"/>
    </row>
    <row r="29" spans="1:8" ht="18.75" customHeight="1">
      <c r="A29" s="51" t="s">
        <v>27</v>
      </c>
      <c r="B29" s="21"/>
      <c r="C29" s="21"/>
      <c r="D29" s="21"/>
      <c r="E29" s="37"/>
    </row>
    <row r="30" spans="1:8" ht="18" customHeight="1" thickBot="1">
      <c r="A30" s="52" t="s">
        <v>28</v>
      </c>
      <c r="B30" s="26"/>
      <c r="C30" s="26"/>
      <c r="D30" s="26"/>
      <c r="E30" s="38"/>
    </row>
    <row r="31" spans="1:8" ht="14.25" customHeight="1" thickTop="1">
      <c r="A31" s="39"/>
      <c r="B31" s="41"/>
      <c r="D31" s="39"/>
    </row>
    <row r="32" spans="1:8" ht="9.75" customHeight="1">
      <c r="A32" s="39"/>
    </row>
    <row r="33" spans="1:5" ht="15.75">
      <c r="A33" s="14" t="s">
        <v>50</v>
      </c>
      <c r="B33" s="65" t="s">
        <v>51</v>
      </c>
      <c r="D33" s="1311" t="s">
        <v>52</v>
      </c>
      <c r="E33" s="1312"/>
    </row>
    <row r="34" spans="1:5">
      <c r="A34" s="1302"/>
      <c r="B34" s="1302"/>
      <c r="C34" s="1302"/>
      <c r="D34" s="1302"/>
      <c r="E34" s="1302"/>
    </row>
    <row r="35" spans="1:5" ht="7.5" customHeight="1">
      <c r="A35" s="39"/>
    </row>
    <row r="36" spans="1:5">
      <c r="A36" s="40"/>
    </row>
    <row r="37" spans="1:5">
      <c r="A37" s="39"/>
      <c r="D37" s="39"/>
    </row>
    <row r="40" spans="1:5">
      <c r="A40" s="39"/>
    </row>
  </sheetData>
  <mergeCells count="8">
    <mergeCell ref="A34:E34"/>
    <mergeCell ref="A1:C1"/>
    <mergeCell ref="A3:A6"/>
    <mergeCell ref="B3:B6"/>
    <mergeCell ref="D33:E33"/>
    <mergeCell ref="C3:C6"/>
    <mergeCell ref="D3:D6"/>
    <mergeCell ref="E3:E6"/>
  </mergeCells>
  <phoneticPr fontId="7" type="noConversion"/>
  <printOptions horizontalCentered="1"/>
  <pageMargins left="0.78740157480314965" right="0.19685039370078741" top="0.78740157480314965" bottom="0.39370078740157483" header="0" footer="0"/>
  <pageSetup scale="95" orientation="portrait" r:id="rId1"/>
  <headerFooter alignWithMargins="0"/>
</worksheet>
</file>

<file path=xl/worksheets/sheet10.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34" t="s">
        <v>147</v>
      </c>
      <c r="C1" s="424"/>
      <c r="D1" s="429"/>
      <c r="E1" s="429"/>
    </row>
    <row r="2" spans="2:5">
      <c r="B2" s="434" t="s">
        <v>152</v>
      </c>
      <c r="C2" s="424"/>
      <c r="D2" s="429"/>
      <c r="E2" s="429"/>
    </row>
    <row r="3" spans="2:5">
      <c r="B3" s="425"/>
      <c r="C3" s="425"/>
      <c r="D3" s="430"/>
      <c r="E3" s="430"/>
    </row>
    <row r="4" spans="2:5" ht="38.25">
      <c r="B4" s="435" t="s">
        <v>137</v>
      </c>
      <c r="C4" s="425"/>
      <c r="D4" s="430"/>
      <c r="E4" s="430"/>
    </row>
    <row r="5" spans="2:5">
      <c r="B5" s="425"/>
      <c r="C5" s="425"/>
      <c r="D5" s="430"/>
      <c r="E5" s="430"/>
    </row>
    <row r="6" spans="2:5">
      <c r="B6" s="434" t="s">
        <v>138</v>
      </c>
      <c r="C6" s="424"/>
      <c r="D6" s="429"/>
      <c r="E6" s="437" t="s">
        <v>139</v>
      </c>
    </row>
    <row r="7" spans="2:5" ht="13.5" thickBot="1">
      <c r="B7" s="425"/>
      <c r="C7" s="425"/>
      <c r="D7" s="430"/>
      <c r="E7" s="430"/>
    </row>
    <row r="8" spans="2:5" ht="39" thickBot="1">
      <c r="B8" s="436" t="s">
        <v>140</v>
      </c>
      <c r="C8" s="428"/>
      <c r="D8" s="432"/>
      <c r="E8" s="433">
        <v>28</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34" t="s">
        <v>147</v>
      </c>
      <c r="C1" s="424"/>
      <c r="D1" s="429"/>
      <c r="E1" s="429"/>
    </row>
    <row r="2" spans="2:5">
      <c r="B2" s="434" t="s">
        <v>153</v>
      </c>
      <c r="C2" s="424"/>
      <c r="D2" s="429"/>
      <c r="E2" s="429"/>
    </row>
    <row r="3" spans="2:5">
      <c r="B3" s="425"/>
      <c r="C3" s="425"/>
      <c r="D3" s="430"/>
      <c r="E3" s="430"/>
    </row>
    <row r="4" spans="2:5" ht="38.25">
      <c r="B4" s="435" t="s">
        <v>137</v>
      </c>
      <c r="C4" s="425"/>
      <c r="D4" s="430"/>
      <c r="E4" s="430"/>
    </row>
    <row r="5" spans="2:5">
      <c r="B5" s="425"/>
      <c r="C5" s="425"/>
      <c r="D5" s="430"/>
      <c r="E5" s="430"/>
    </row>
    <row r="6" spans="2:5">
      <c r="B6" s="434" t="s">
        <v>138</v>
      </c>
      <c r="C6" s="424"/>
      <c r="D6" s="429"/>
      <c r="E6" s="437" t="s">
        <v>139</v>
      </c>
    </row>
    <row r="7" spans="2:5" ht="13.5" thickBot="1">
      <c r="B7" s="425"/>
      <c r="C7" s="425"/>
      <c r="D7" s="430"/>
      <c r="E7" s="430"/>
    </row>
    <row r="8" spans="2:5" ht="39" thickBot="1">
      <c r="B8" s="436" t="s">
        <v>140</v>
      </c>
      <c r="C8" s="428"/>
      <c r="D8" s="432"/>
      <c r="E8" s="433">
        <v>28</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24" t="s">
        <v>147</v>
      </c>
      <c r="C1" s="424"/>
      <c r="D1" s="429"/>
      <c r="E1" s="429"/>
    </row>
    <row r="2" spans="2:5">
      <c r="B2" s="424" t="s">
        <v>154</v>
      </c>
      <c r="C2" s="424"/>
      <c r="D2" s="429"/>
      <c r="E2" s="429"/>
    </row>
    <row r="3" spans="2:5">
      <c r="B3" s="425"/>
      <c r="C3" s="425"/>
      <c r="D3" s="430"/>
      <c r="E3" s="430"/>
    </row>
    <row r="4" spans="2:5" ht="38.25">
      <c r="B4" s="425" t="s">
        <v>137</v>
      </c>
      <c r="C4" s="425"/>
      <c r="D4" s="430"/>
      <c r="E4" s="430"/>
    </row>
    <row r="5" spans="2:5">
      <c r="B5" s="425"/>
      <c r="C5" s="425"/>
      <c r="D5" s="430"/>
      <c r="E5" s="430"/>
    </row>
    <row r="6" spans="2:5">
      <c r="B6" s="424" t="s">
        <v>138</v>
      </c>
      <c r="C6" s="424"/>
      <c r="D6" s="429"/>
      <c r="E6" s="429" t="s">
        <v>139</v>
      </c>
    </row>
    <row r="7" spans="2:5" ht="13.5" thickBot="1">
      <c r="B7" s="425"/>
      <c r="C7" s="425"/>
      <c r="D7" s="430"/>
      <c r="E7" s="430"/>
    </row>
    <row r="8" spans="2:5" ht="39" thickBot="1">
      <c r="B8" s="448" t="s">
        <v>140</v>
      </c>
      <c r="C8" s="428"/>
      <c r="D8" s="432"/>
      <c r="E8" s="433">
        <v>28</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38" t="s">
        <v>147</v>
      </c>
      <c r="C1" s="439"/>
      <c r="D1" s="440"/>
      <c r="E1" s="440"/>
    </row>
    <row r="2" spans="2:5">
      <c r="B2" s="438" t="s">
        <v>155</v>
      </c>
      <c r="C2" s="439"/>
      <c r="D2" s="440"/>
      <c r="E2" s="440"/>
    </row>
    <row r="3" spans="2:5">
      <c r="B3" s="425"/>
      <c r="C3" s="425"/>
      <c r="D3" s="430"/>
      <c r="E3" s="430"/>
    </row>
    <row r="4" spans="2:5" ht="38.25">
      <c r="B4" s="435" t="s">
        <v>137</v>
      </c>
      <c r="C4" s="425"/>
      <c r="D4" s="430"/>
      <c r="E4" s="430"/>
    </row>
    <row r="5" spans="2:5">
      <c r="B5" s="425"/>
      <c r="C5" s="425"/>
      <c r="D5" s="430"/>
      <c r="E5" s="430"/>
    </row>
    <row r="6" spans="2:5">
      <c r="B6" s="438" t="s">
        <v>138</v>
      </c>
      <c r="C6" s="439"/>
      <c r="D6" s="440"/>
      <c r="E6" s="441" t="s">
        <v>139</v>
      </c>
    </row>
    <row r="7" spans="2:5" ht="13.5" thickBot="1">
      <c r="B7" s="425"/>
      <c r="C7" s="425"/>
      <c r="D7" s="430"/>
      <c r="E7" s="430"/>
    </row>
    <row r="8" spans="2:5" ht="39" thickBot="1">
      <c r="B8" s="436" t="s">
        <v>140</v>
      </c>
      <c r="C8" s="428"/>
      <c r="D8" s="432"/>
      <c r="E8" s="433">
        <v>28</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24" t="s">
        <v>147</v>
      </c>
      <c r="C1" s="424"/>
      <c r="D1" s="429"/>
      <c r="E1" s="429"/>
    </row>
    <row r="2" spans="2:5">
      <c r="B2" s="424" t="s">
        <v>156</v>
      </c>
      <c r="C2" s="424"/>
      <c r="D2" s="429"/>
      <c r="E2" s="429"/>
    </row>
    <row r="3" spans="2:5">
      <c r="B3" s="425"/>
      <c r="C3" s="425"/>
      <c r="D3" s="430"/>
      <c r="E3" s="430"/>
    </row>
    <row r="4" spans="2:5" ht="38.25">
      <c r="B4" s="425" t="s">
        <v>137</v>
      </c>
      <c r="C4" s="425"/>
      <c r="D4" s="430"/>
      <c r="E4" s="430"/>
    </row>
    <row r="5" spans="2:5">
      <c r="B5" s="425"/>
      <c r="C5" s="425"/>
      <c r="D5" s="430"/>
      <c r="E5" s="430"/>
    </row>
    <row r="6" spans="2:5">
      <c r="B6" s="424" t="s">
        <v>138</v>
      </c>
      <c r="C6" s="424"/>
      <c r="D6" s="429"/>
      <c r="E6" s="429" t="s">
        <v>139</v>
      </c>
    </row>
    <row r="7" spans="2:5" ht="13.5" thickBot="1">
      <c r="B7" s="425"/>
      <c r="C7" s="425"/>
      <c r="D7" s="430"/>
      <c r="E7" s="430"/>
    </row>
    <row r="8" spans="2:5" ht="39" thickBot="1">
      <c r="B8" s="448" t="s">
        <v>140</v>
      </c>
      <c r="C8" s="428"/>
      <c r="D8" s="432"/>
      <c r="E8" s="433">
        <v>28</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23" t="s">
        <v>147</v>
      </c>
      <c r="C1" s="424"/>
      <c r="D1" s="429"/>
      <c r="E1" s="429"/>
    </row>
    <row r="2" spans="2:5">
      <c r="B2" s="423" t="s">
        <v>157</v>
      </c>
      <c r="C2" s="424"/>
      <c r="D2" s="429"/>
      <c r="E2" s="429"/>
    </row>
    <row r="3" spans="2:5">
      <c r="B3" s="425"/>
      <c r="C3" s="425"/>
      <c r="D3" s="430"/>
      <c r="E3" s="430"/>
    </row>
    <row r="4" spans="2:5" ht="38.25">
      <c r="B4" s="426" t="s">
        <v>137</v>
      </c>
      <c r="C4" s="425"/>
      <c r="D4" s="430"/>
      <c r="E4" s="430"/>
    </row>
    <row r="5" spans="2:5">
      <c r="B5" s="425"/>
      <c r="C5" s="425"/>
      <c r="D5" s="430"/>
      <c r="E5" s="430"/>
    </row>
    <row r="6" spans="2:5">
      <c r="B6" s="423" t="s">
        <v>138</v>
      </c>
      <c r="C6" s="424"/>
      <c r="D6" s="429"/>
      <c r="E6" s="431" t="s">
        <v>139</v>
      </c>
    </row>
    <row r="7" spans="2:5" ht="13.5" thickBot="1">
      <c r="B7" s="425"/>
      <c r="C7" s="425"/>
      <c r="D7" s="430"/>
      <c r="E7" s="430"/>
    </row>
    <row r="8" spans="2:5" ht="39" thickBot="1">
      <c r="B8" s="427" t="s">
        <v>140</v>
      </c>
      <c r="C8" s="428"/>
      <c r="D8" s="432"/>
      <c r="E8" s="433">
        <v>28</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24" t="s">
        <v>147</v>
      </c>
      <c r="C1" s="424"/>
      <c r="D1" s="429"/>
      <c r="E1" s="429"/>
    </row>
    <row r="2" spans="2:5">
      <c r="B2" s="424" t="s">
        <v>159</v>
      </c>
      <c r="C2" s="424"/>
      <c r="D2" s="429"/>
      <c r="E2" s="429"/>
    </row>
    <row r="3" spans="2:5">
      <c r="B3" s="425"/>
      <c r="C3" s="425"/>
      <c r="D3" s="430"/>
      <c r="E3" s="430"/>
    </row>
    <row r="4" spans="2:5" ht="38.25">
      <c r="B4" s="425" t="s">
        <v>137</v>
      </c>
      <c r="C4" s="425"/>
      <c r="D4" s="430"/>
      <c r="E4" s="430"/>
    </row>
    <row r="5" spans="2:5">
      <c r="B5" s="425"/>
      <c r="C5" s="425"/>
      <c r="D5" s="430"/>
      <c r="E5" s="430"/>
    </row>
    <row r="6" spans="2:5">
      <c r="B6" s="424" t="s">
        <v>138</v>
      </c>
      <c r="C6" s="424"/>
      <c r="D6" s="429"/>
      <c r="E6" s="429" t="s">
        <v>139</v>
      </c>
    </row>
    <row r="7" spans="2:5" ht="13.5" thickBot="1">
      <c r="B7" s="425"/>
      <c r="C7" s="425"/>
      <c r="D7" s="430"/>
      <c r="E7" s="430"/>
    </row>
    <row r="8" spans="2:5" ht="39" thickBot="1">
      <c r="B8" s="448" t="s">
        <v>140</v>
      </c>
      <c r="C8" s="428"/>
      <c r="D8" s="432"/>
      <c r="E8" s="433">
        <v>23</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23" t="s">
        <v>147</v>
      </c>
      <c r="C1" s="424"/>
      <c r="D1" s="429"/>
      <c r="E1" s="429"/>
    </row>
    <row r="2" spans="2:5">
      <c r="B2" s="423" t="s">
        <v>160</v>
      </c>
      <c r="C2" s="424"/>
      <c r="D2" s="429"/>
      <c r="E2" s="429"/>
    </row>
    <row r="3" spans="2:5">
      <c r="B3" s="425"/>
      <c r="C3" s="425"/>
      <c r="D3" s="430"/>
      <c r="E3" s="430"/>
    </row>
    <row r="4" spans="2:5" ht="38.25">
      <c r="B4" s="426" t="s">
        <v>137</v>
      </c>
      <c r="C4" s="425"/>
      <c r="D4" s="430"/>
      <c r="E4" s="430"/>
    </row>
    <row r="5" spans="2:5">
      <c r="B5" s="425"/>
      <c r="C5" s="425"/>
      <c r="D5" s="430"/>
      <c r="E5" s="430"/>
    </row>
    <row r="6" spans="2:5">
      <c r="B6" s="423" t="s">
        <v>138</v>
      </c>
      <c r="C6" s="424"/>
      <c r="D6" s="429"/>
      <c r="E6" s="431" t="s">
        <v>139</v>
      </c>
    </row>
    <row r="7" spans="2:5" ht="13.5" thickBot="1">
      <c r="B7" s="425"/>
      <c r="C7" s="425"/>
      <c r="D7" s="430"/>
      <c r="E7" s="430"/>
    </row>
    <row r="8" spans="2:5" ht="39" thickBot="1">
      <c r="B8" s="427" t="s">
        <v>140</v>
      </c>
      <c r="C8" s="428"/>
      <c r="D8" s="432"/>
      <c r="E8" s="433">
        <v>23</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39" t="s">
        <v>161</v>
      </c>
      <c r="C1" s="439"/>
      <c r="D1" s="440"/>
      <c r="E1" s="440"/>
    </row>
    <row r="2" spans="2:5">
      <c r="B2" s="439" t="s">
        <v>162</v>
      </c>
      <c r="C2" s="439"/>
      <c r="D2" s="440"/>
      <c r="E2" s="440"/>
    </row>
    <row r="3" spans="2:5">
      <c r="B3" s="425"/>
      <c r="C3" s="425"/>
      <c r="D3" s="430"/>
      <c r="E3" s="430"/>
    </row>
    <row r="4" spans="2:5" ht="38.25">
      <c r="B4" s="425" t="s">
        <v>137</v>
      </c>
      <c r="C4" s="425"/>
      <c r="D4" s="430"/>
      <c r="E4" s="430"/>
    </row>
    <row r="5" spans="2:5">
      <c r="B5" s="425"/>
      <c r="C5" s="425"/>
      <c r="D5" s="430"/>
      <c r="E5" s="430"/>
    </row>
    <row r="6" spans="2:5">
      <c r="B6" s="439" t="s">
        <v>138</v>
      </c>
      <c r="C6" s="439"/>
      <c r="D6" s="440"/>
      <c r="E6" s="440" t="s">
        <v>139</v>
      </c>
    </row>
    <row r="7" spans="2:5" ht="13.5" thickBot="1">
      <c r="B7" s="425"/>
      <c r="C7" s="425"/>
      <c r="D7" s="430"/>
      <c r="E7" s="430"/>
    </row>
    <row r="8" spans="2:5" ht="39" thickBot="1">
      <c r="B8" s="448" t="s">
        <v>140</v>
      </c>
      <c r="C8" s="428"/>
      <c r="D8" s="432"/>
      <c r="E8" s="433">
        <v>23</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51" t="s">
        <v>163</v>
      </c>
      <c r="C1" s="439"/>
      <c r="D1" s="440"/>
      <c r="E1" s="440"/>
    </row>
    <row r="2" spans="2:5">
      <c r="B2" s="451" t="s">
        <v>164</v>
      </c>
      <c r="C2" s="439"/>
      <c r="D2" s="440"/>
      <c r="E2" s="440"/>
    </row>
    <row r="3" spans="2:5">
      <c r="B3" s="425"/>
      <c r="C3" s="425"/>
      <c r="D3" s="430"/>
      <c r="E3" s="430"/>
    </row>
    <row r="4" spans="2:5" ht="38.25">
      <c r="B4" s="426" t="s">
        <v>137</v>
      </c>
      <c r="C4" s="425"/>
      <c r="D4" s="430"/>
      <c r="E4" s="430"/>
    </row>
    <row r="5" spans="2:5">
      <c r="B5" s="425"/>
      <c r="C5" s="425"/>
      <c r="D5" s="430"/>
      <c r="E5" s="430"/>
    </row>
    <row r="6" spans="2:5">
      <c r="B6" s="451" t="s">
        <v>138</v>
      </c>
      <c r="C6" s="439"/>
      <c r="D6" s="440"/>
      <c r="E6" s="452" t="s">
        <v>139</v>
      </c>
    </row>
    <row r="7" spans="2:5" ht="13.5" thickBot="1">
      <c r="B7" s="425"/>
      <c r="C7" s="425"/>
      <c r="D7" s="430"/>
      <c r="E7" s="430"/>
    </row>
    <row r="8" spans="2:5" ht="39" thickBot="1">
      <c r="B8" s="427" t="s">
        <v>140</v>
      </c>
      <c r="C8" s="428"/>
      <c r="D8" s="432"/>
      <c r="E8" s="433">
        <v>7</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3:AY342"/>
  <sheetViews>
    <sheetView tabSelected="1" topLeftCell="A323" zoomScaleNormal="100" zoomScaleSheetLayoutView="75" workbookViewId="0">
      <selection activeCell="N180" sqref="N180"/>
    </sheetView>
  </sheetViews>
  <sheetFormatPr defaultRowHeight="11.25"/>
  <cols>
    <col min="1" max="1" width="3.140625" style="2" customWidth="1"/>
    <col min="2" max="3" width="2.5703125" style="2" customWidth="1"/>
    <col min="4" max="4" width="14.7109375" style="2" customWidth="1"/>
    <col min="5" max="6" width="2.85546875" style="2" customWidth="1"/>
    <col min="7" max="7" width="2.85546875" style="3" customWidth="1"/>
    <col min="8" max="8" width="2.85546875" style="2" customWidth="1"/>
    <col min="9" max="9" width="9" style="4" customWidth="1"/>
    <col min="10" max="10" width="8.42578125" style="2" customWidth="1"/>
    <col min="11" max="11" width="9.28515625" style="2" customWidth="1"/>
    <col min="12" max="12" width="8.7109375" style="2" customWidth="1"/>
    <col min="13" max="13" width="8.28515625" style="2" customWidth="1"/>
    <col min="14" max="14" width="8.140625" style="2" customWidth="1"/>
    <col min="15" max="15" width="8.85546875" style="2" customWidth="1"/>
    <col min="16" max="16" width="8.7109375" style="2" customWidth="1"/>
    <col min="17" max="17" width="8.5703125" style="2" customWidth="1"/>
    <col min="18" max="18" width="10" style="2" customWidth="1"/>
    <col min="19" max="19" width="8" style="2" customWidth="1"/>
    <col min="20" max="20" width="7.28515625" style="2" customWidth="1"/>
    <col min="21" max="21" width="8.5703125" style="2" customWidth="1"/>
    <col min="22" max="22" width="7.42578125" style="2" customWidth="1"/>
    <col min="23" max="23" width="8.140625" style="2" customWidth="1"/>
    <col min="24" max="24" width="7.7109375" style="2" customWidth="1"/>
    <col min="25" max="25" width="6.85546875" style="2" customWidth="1"/>
    <col min="26" max="26" width="12.28515625" style="2" customWidth="1"/>
    <col min="27" max="27" width="5.7109375" style="8" customWidth="1"/>
    <col min="28" max="28" width="6.140625" style="2" customWidth="1"/>
    <col min="29" max="29" width="6" style="2" customWidth="1"/>
    <col min="30" max="16384" width="9.140625" style="1"/>
  </cols>
  <sheetData>
    <row r="3" spans="1:34" ht="18" customHeight="1"/>
    <row r="4" spans="1:34" ht="15.75">
      <c r="A4" s="1"/>
      <c r="B4" s="1"/>
      <c r="C4" s="1"/>
      <c r="D4" s="1"/>
      <c r="E4" s="1"/>
      <c r="F4" s="1"/>
      <c r="G4" s="251"/>
      <c r="H4" s="1"/>
      <c r="I4" s="252"/>
      <c r="J4" s="1"/>
      <c r="K4" s="1"/>
      <c r="L4" s="1"/>
      <c r="M4" s="1"/>
      <c r="N4" s="1"/>
      <c r="O4" s="1"/>
      <c r="P4" s="1"/>
      <c r="Q4" s="1"/>
      <c r="R4" s="1"/>
      <c r="S4" s="1"/>
      <c r="T4" s="1"/>
      <c r="U4" s="1"/>
      <c r="V4" s="1"/>
      <c r="W4" s="1"/>
      <c r="X4" s="1"/>
      <c r="Y4" s="1526"/>
      <c r="Z4" s="1526"/>
      <c r="AA4" s="1526"/>
      <c r="AB4" s="1526"/>
      <c r="AC4" s="1526"/>
    </row>
    <row r="5" spans="1:34" ht="18" customHeight="1">
      <c r="A5" s="1527" t="s">
        <v>349</v>
      </c>
      <c r="B5" s="1527"/>
      <c r="C5" s="1527"/>
      <c r="D5" s="1527"/>
      <c r="E5" s="1527"/>
      <c r="F5" s="1527"/>
      <c r="G5" s="1527"/>
      <c r="H5" s="1527"/>
      <c r="I5" s="1527"/>
      <c r="J5" s="1527"/>
      <c r="K5" s="1527"/>
      <c r="L5" s="1527"/>
      <c r="M5" s="1527"/>
      <c r="N5" s="1527"/>
      <c r="O5" s="1527"/>
      <c r="P5" s="1527"/>
      <c r="Q5" s="1527"/>
      <c r="R5" s="1527"/>
      <c r="S5" s="1527"/>
      <c r="T5" s="1527"/>
      <c r="U5" s="1527"/>
      <c r="V5" s="1527"/>
      <c r="W5" s="1527"/>
      <c r="X5" s="1527"/>
      <c r="Y5" s="1527"/>
      <c r="Z5" s="1527"/>
      <c r="AA5" s="1527"/>
      <c r="AB5" s="1527"/>
      <c r="AC5" s="1527"/>
      <c r="AH5" s="11"/>
    </row>
    <row r="6" spans="1:34" ht="7.5" customHeight="1">
      <c r="A6" s="400"/>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row>
    <row r="7" spans="1:34" ht="18" customHeight="1" thickBot="1">
      <c r="A7" s="401"/>
      <c r="B7" s="401"/>
      <c r="C7" s="401"/>
      <c r="D7" s="401"/>
      <c r="E7" s="401"/>
      <c r="F7" s="401"/>
      <c r="G7" s="402"/>
      <c r="H7" s="401"/>
      <c r="I7" s="403"/>
      <c r="J7" s="401"/>
      <c r="K7" s="401"/>
      <c r="L7" s="401"/>
      <c r="M7" s="401"/>
      <c r="N7" s="401"/>
      <c r="O7" s="401"/>
      <c r="P7" s="401"/>
      <c r="Q7" s="401"/>
      <c r="R7" s="401"/>
      <c r="S7" s="401"/>
      <c r="T7" s="401"/>
      <c r="U7" s="401"/>
      <c r="V7" s="401" t="s">
        <v>186</v>
      </c>
      <c r="W7" s="401"/>
      <c r="X7" s="401"/>
      <c r="Y7" s="401"/>
      <c r="Z7" s="401"/>
      <c r="AA7" s="404"/>
      <c r="AB7" s="405"/>
      <c r="AC7" s="401"/>
    </row>
    <row r="8" spans="1:34" ht="45" customHeight="1" thickTop="1" thickBot="1">
      <c r="A8" s="1534" t="s">
        <v>1</v>
      </c>
      <c r="B8" s="1471" t="s">
        <v>2</v>
      </c>
      <c r="C8" s="1471" t="s">
        <v>3</v>
      </c>
      <c r="D8" s="1528" t="s">
        <v>4</v>
      </c>
      <c r="E8" s="1531" t="s">
        <v>5</v>
      </c>
      <c r="F8" s="1471" t="s">
        <v>187</v>
      </c>
      <c r="G8" s="1646" t="s">
        <v>6</v>
      </c>
      <c r="H8" s="1471" t="s">
        <v>7</v>
      </c>
      <c r="I8" s="1538" t="s">
        <v>8</v>
      </c>
      <c r="J8" s="1477" t="s">
        <v>347</v>
      </c>
      <c r="K8" s="1467"/>
      <c r="L8" s="1467"/>
      <c r="M8" s="1478"/>
      <c r="N8" s="1466" t="s">
        <v>348</v>
      </c>
      <c r="O8" s="1467"/>
      <c r="P8" s="1467"/>
      <c r="Q8" s="1468"/>
      <c r="R8" s="1466" t="s">
        <v>281</v>
      </c>
      <c r="S8" s="1467"/>
      <c r="T8" s="1467"/>
      <c r="U8" s="1468"/>
      <c r="V8" s="1466" t="s">
        <v>348</v>
      </c>
      <c r="W8" s="1467"/>
      <c r="X8" s="1467"/>
      <c r="Y8" s="1468"/>
      <c r="Z8" s="1479" t="s">
        <v>49</v>
      </c>
      <c r="AA8" s="1479"/>
      <c r="AB8" s="1479"/>
      <c r="AC8" s="1480"/>
    </row>
    <row r="9" spans="1:34" ht="24.75" customHeight="1" thickTop="1">
      <c r="A9" s="1535"/>
      <c r="B9" s="1472"/>
      <c r="C9" s="1472"/>
      <c r="D9" s="1529"/>
      <c r="E9" s="1532"/>
      <c r="F9" s="1472"/>
      <c r="G9" s="1647"/>
      <c r="H9" s="1472"/>
      <c r="I9" s="1539"/>
      <c r="J9" s="1469" t="s">
        <v>9</v>
      </c>
      <c r="K9" s="1463" t="s">
        <v>10</v>
      </c>
      <c r="L9" s="1463"/>
      <c r="M9" s="1524" t="s">
        <v>217</v>
      </c>
      <c r="N9" s="1469" t="s">
        <v>9</v>
      </c>
      <c r="O9" s="1463" t="s">
        <v>10</v>
      </c>
      <c r="P9" s="1463"/>
      <c r="Q9" s="1524" t="s">
        <v>217</v>
      </c>
      <c r="R9" s="1469" t="s">
        <v>9</v>
      </c>
      <c r="S9" s="1463" t="s">
        <v>10</v>
      </c>
      <c r="T9" s="1463"/>
      <c r="U9" s="1524" t="s">
        <v>217</v>
      </c>
      <c r="V9" s="1469" t="s">
        <v>9</v>
      </c>
      <c r="W9" s="1463" t="s">
        <v>10</v>
      </c>
      <c r="X9" s="1463"/>
      <c r="Y9" s="1524" t="s">
        <v>217</v>
      </c>
      <c r="Z9" s="1464" t="s">
        <v>18</v>
      </c>
      <c r="AA9" s="1463" t="s">
        <v>133</v>
      </c>
      <c r="AB9" s="1463"/>
      <c r="AC9" s="1537"/>
    </row>
    <row r="10" spans="1:34" ht="111.75" customHeight="1" thickBot="1">
      <c r="A10" s="1536"/>
      <c r="B10" s="1473"/>
      <c r="C10" s="1473"/>
      <c r="D10" s="1530"/>
      <c r="E10" s="1533"/>
      <c r="F10" s="1473"/>
      <c r="G10" s="1648"/>
      <c r="H10" s="1473"/>
      <c r="I10" s="1540"/>
      <c r="J10" s="1470"/>
      <c r="K10" s="113" t="s">
        <v>9</v>
      </c>
      <c r="L10" s="114" t="s">
        <v>19</v>
      </c>
      <c r="M10" s="1525"/>
      <c r="N10" s="1470"/>
      <c r="O10" s="115" t="s">
        <v>9</v>
      </c>
      <c r="P10" s="114" t="s">
        <v>19</v>
      </c>
      <c r="Q10" s="1525"/>
      <c r="R10" s="1470"/>
      <c r="S10" s="115" t="s">
        <v>9</v>
      </c>
      <c r="T10" s="114" t="s">
        <v>19</v>
      </c>
      <c r="U10" s="1525"/>
      <c r="V10" s="1470"/>
      <c r="W10" s="115" t="s">
        <v>9</v>
      </c>
      <c r="X10" s="114" t="s">
        <v>19</v>
      </c>
      <c r="Y10" s="1525"/>
      <c r="Z10" s="1465"/>
      <c r="AA10" s="116" t="s">
        <v>280</v>
      </c>
      <c r="AB10" s="116" t="s">
        <v>350</v>
      </c>
      <c r="AC10" s="117" t="s">
        <v>375</v>
      </c>
    </row>
    <row r="11" spans="1:34" ht="22.5" customHeight="1" thickTop="1">
      <c r="A11" s="1652" t="s">
        <v>54</v>
      </c>
      <c r="B11" s="1653"/>
      <c r="C11" s="1653"/>
      <c r="D11" s="1653"/>
      <c r="E11" s="1653"/>
      <c r="F11" s="1653"/>
      <c r="G11" s="1653"/>
      <c r="H11" s="1653"/>
      <c r="I11" s="1653"/>
      <c r="J11" s="1653"/>
      <c r="K11" s="1653"/>
      <c r="L11" s="1653"/>
      <c r="M11" s="1653"/>
      <c r="N11" s="1653"/>
      <c r="O11" s="1653"/>
      <c r="P11" s="1653"/>
      <c r="Q11" s="1653"/>
      <c r="R11" s="1653"/>
      <c r="S11" s="1653"/>
      <c r="T11" s="1653"/>
      <c r="U11" s="1653"/>
      <c r="V11" s="1653"/>
      <c r="W11" s="1653"/>
      <c r="X11" s="1653"/>
      <c r="Y11" s="1653"/>
      <c r="Z11" s="1653"/>
      <c r="AA11" s="1653"/>
      <c r="AB11" s="1653"/>
      <c r="AC11" s="1654"/>
    </row>
    <row r="12" spans="1:34" ht="14.25" customHeight="1" thickBot="1">
      <c r="A12" s="1474" t="s">
        <v>53</v>
      </c>
      <c r="B12" s="1475"/>
      <c r="C12" s="1475"/>
      <c r="D12" s="1475"/>
      <c r="E12" s="1475"/>
      <c r="F12" s="1475"/>
      <c r="G12" s="1475"/>
      <c r="H12" s="1475"/>
      <c r="I12" s="1475"/>
      <c r="J12" s="1475"/>
      <c r="K12" s="1475"/>
      <c r="L12" s="1475"/>
      <c r="M12" s="1475"/>
      <c r="N12" s="1475"/>
      <c r="O12" s="1475"/>
      <c r="P12" s="1475"/>
      <c r="Q12" s="1475"/>
      <c r="R12" s="1475"/>
      <c r="S12" s="1475"/>
      <c r="T12" s="1475"/>
      <c r="U12" s="1475"/>
      <c r="V12" s="1475"/>
      <c r="W12" s="1475"/>
      <c r="X12" s="1475"/>
      <c r="Y12" s="1475"/>
      <c r="Z12" s="1475"/>
      <c r="AA12" s="1475"/>
      <c r="AB12" s="1475"/>
      <c r="AC12" s="1476"/>
      <c r="AE12" s="11"/>
    </row>
    <row r="13" spans="1:34" ht="14.25" customHeight="1" thickBot="1">
      <c r="A13" s="120" t="s">
        <v>11</v>
      </c>
      <c r="B13" s="1520" t="s">
        <v>55</v>
      </c>
      <c r="C13" s="1520"/>
      <c r="D13" s="1520"/>
      <c r="E13" s="1520"/>
      <c r="F13" s="1520"/>
      <c r="G13" s="1520"/>
      <c r="H13" s="1520"/>
      <c r="I13" s="1520"/>
      <c r="J13" s="1520"/>
      <c r="K13" s="1520"/>
      <c r="L13" s="1520"/>
      <c r="M13" s="1520"/>
      <c r="N13" s="1520"/>
      <c r="O13" s="1520"/>
      <c r="P13" s="1520"/>
      <c r="Q13" s="1520"/>
      <c r="R13" s="1520"/>
      <c r="S13" s="1520"/>
      <c r="T13" s="1520"/>
      <c r="U13" s="1520"/>
      <c r="V13" s="1520"/>
      <c r="W13" s="1520"/>
      <c r="X13" s="1520"/>
      <c r="Y13" s="1520"/>
      <c r="Z13" s="1520"/>
      <c r="AA13" s="1520"/>
      <c r="AB13" s="1520"/>
      <c r="AC13" s="1521"/>
    </row>
    <row r="14" spans="1:34" ht="14.25" customHeight="1" thickBot="1">
      <c r="A14" s="121" t="s">
        <v>11</v>
      </c>
      <c r="B14" s="119" t="s">
        <v>11</v>
      </c>
      <c r="C14" s="1649" t="s">
        <v>131</v>
      </c>
      <c r="D14" s="1649"/>
      <c r="E14" s="1650"/>
      <c r="F14" s="1650"/>
      <c r="G14" s="1649"/>
      <c r="H14" s="1649"/>
      <c r="I14" s="1649"/>
      <c r="J14" s="1649"/>
      <c r="K14" s="1649"/>
      <c r="L14" s="1649"/>
      <c r="M14" s="1649"/>
      <c r="N14" s="1649"/>
      <c r="O14" s="1649"/>
      <c r="P14" s="1649"/>
      <c r="Q14" s="1649"/>
      <c r="R14" s="1649"/>
      <c r="S14" s="1649"/>
      <c r="T14" s="1649"/>
      <c r="U14" s="1649"/>
      <c r="V14" s="1649"/>
      <c r="W14" s="1649"/>
      <c r="X14" s="1649"/>
      <c r="Y14" s="1649"/>
      <c r="Z14" s="1649"/>
      <c r="AA14" s="1649"/>
      <c r="AB14" s="1649"/>
      <c r="AC14" s="1651"/>
    </row>
    <row r="15" spans="1:34" ht="41.25" customHeight="1" thickBot="1">
      <c r="A15" s="156" t="s">
        <v>11</v>
      </c>
      <c r="B15" s="168" t="s">
        <v>11</v>
      </c>
      <c r="C15" s="171">
        <v>1</v>
      </c>
      <c r="D15" s="1644" t="s">
        <v>287</v>
      </c>
      <c r="E15" s="1644"/>
      <c r="F15" s="1644"/>
      <c r="G15" s="1644"/>
      <c r="H15" s="1644"/>
      <c r="I15" s="1644"/>
      <c r="J15" s="1644"/>
      <c r="K15" s="1644"/>
      <c r="L15" s="1644"/>
      <c r="M15" s="1644"/>
      <c r="N15" s="1644"/>
      <c r="O15" s="1644"/>
      <c r="P15" s="1644"/>
      <c r="Q15" s="1644"/>
      <c r="R15" s="1644"/>
      <c r="S15" s="1644"/>
      <c r="T15" s="1644"/>
      <c r="U15" s="1644"/>
      <c r="V15" s="1644"/>
      <c r="W15" s="1644"/>
      <c r="X15" s="1644"/>
      <c r="Y15" s="1645"/>
      <c r="Z15" s="169" t="s">
        <v>278</v>
      </c>
      <c r="AA15" s="170" t="s">
        <v>214</v>
      </c>
      <c r="AB15" s="170" t="s">
        <v>361</v>
      </c>
      <c r="AC15" s="366"/>
    </row>
    <row r="16" spans="1:34" ht="52.5" customHeight="1">
      <c r="A16" s="347"/>
      <c r="B16" s="344"/>
      <c r="C16" s="172"/>
      <c r="D16" s="545" t="s">
        <v>262</v>
      </c>
      <c r="E16" s="393" t="s">
        <v>308</v>
      </c>
      <c r="F16" s="334"/>
      <c r="G16" s="962" t="s">
        <v>205</v>
      </c>
      <c r="H16" s="334"/>
      <c r="I16" s="157" t="s">
        <v>58</v>
      </c>
      <c r="J16" s="997">
        <v>515100</v>
      </c>
      <c r="K16" s="997">
        <v>515100</v>
      </c>
      <c r="L16" s="997">
        <v>390500</v>
      </c>
      <c r="M16" s="998"/>
      <c r="N16" s="564">
        <v>515800</v>
      </c>
      <c r="O16" s="564">
        <v>515800</v>
      </c>
      <c r="P16" s="564">
        <v>390100</v>
      </c>
      <c r="Q16" s="565"/>
      <c r="R16" s="733"/>
      <c r="S16" s="733"/>
      <c r="T16" s="733"/>
      <c r="U16" s="734"/>
      <c r="V16" s="733"/>
      <c r="W16" s="733"/>
      <c r="X16" s="733"/>
      <c r="Y16" s="734"/>
      <c r="Z16" s="189" t="s">
        <v>279</v>
      </c>
      <c r="AA16" s="261">
        <v>50</v>
      </c>
      <c r="AB16" s="262">
        <v>51</v>
      </c>
      <c r="AC16" s="139"/>
    </row>
    <row r="17" spans="1:29" ht="51" customHeight="1">
      <c r="A17" s="129"/>
      <c r="B17" s="131"/>
      <c r="C17" s="172"/>
      <c r="D17" s="531" t="s">
        <v>263</v>
      </c>
      <c r="E17" s="394" t="s">
        <v>308</v>
      </c>
      <c r="F17" s="336"/>
      <c r="G17" s="960" t="s">
        <v>64</v>
      </c>
      <c r="H17" s="336"/>
      <c r="I17" s="147" t="s">
        <v>58</v>
      </c>
      <c r="J17" s="999">
        <v>45600</v>
      </c>
      <c r="K17" s="999">
        <v>45600</v>
      </c>
      <c r="L17" s="1000">
        <v>33200</v>
      </c>
      <c r="M17" s="1001"/>
      <c r="N17" s="254">
        <v>47100</v>
      </c>
      <c r="O17" s="254">
        <v>47100</v>
      </c>
      <c r="P17" s="255">
        <v>34900</v>
      </c>
      <c r="Q17" s="256"/>
      <c r="R17" s="735"/>
      <c r="S17" s="735"/>
      <c r="T17" s="736"/>
      <c r="U17" s="737"/>
      <c r="V17" s="735"/>
      <c r="W17" s="735"/>
      <c r="X17" s="736"/>
      <c r="Y17" s="737"/>
      <c r="Z17" s="190"/>
      <c r="AA17" s="263">
        <v>18</v>
      </c>
      <c r="AB17" s="264">
        <v>19</v>
      </c>
      <c r="AC17" s="123"/>
    </row>
    <row r="18" spans="1:29" ht="48" customHeight="1" thickBot="1">
      <c r="A18" s="129"/>
      <c r="B18" s="131"/>
      <c r="C18" s="172"/>
      <c r="D18" s="531" t="s">
        <v>190</v>
      </c>
      <c r="E18" s="386" t="s">
        <v>308</v>
      </c>
      <c r="F18" s="336"/>
      <c r="G18" s="960" t="s">
        <v>65</v>
      </c>
      <c r="H18" s="336"/>
      <c r="I18" s="147" t="s">
        <v>58</v>
      </c>
      <c r="J18" s="999">
        <v>170200</v>
      </c>
      <c r="K18" s="999">
        <v>170200</v>
      </c>
      <c r="L18" s="1000">
        <v>124000</v>
      </c>
      <c r="M18" s="1002"/>
      <c r="N18" s="254">
        <v>155600</v>
      </c>
      <c r="O18" s="254">
        <v>155600</v>
      </c>
      <c r="P18" s="255">
        <v>115400</v>
      </c>
      <c r="Q18" s="258"/>
      <c r="R18" s="735"/>
      <c r="S18" s="735"/>
      <c r="T18" s="736"/>
      <c r="U18" s="738"/>
      <c r="V18" s="735"/>
      <c r="W18" s="735"/>
      <c r="X18" s="736"/>
      <c r="Y18" s="738"/>
      <c r="Z18" s="190"/>
      <c r="AA18" s="263">
        <v>67</v>
      </c>
      <c r="AB18" s="264">
        <v>60</v>
      </c>
      <c r="AC18" s="123"/>
    </row>
    <row r="19" spans="1:29" ht="50.25" customHeight="1">
      <c r="A19" s="129"/>
      <c r="B19" s="131"/>
      <c r="C19" s="172"/>
      <c r="D19" s="531" t="s">
        <v>175</v>
      </c>
      <c r="E19" s="393" t="s">
        <v>308</v>
      </c>
      <c r="F19" s="336"/>
      <c r="G19" s="960" t="s">
        <v>66</v>
      </c>
      <c r="H19" s="336"/>
      <c r="I19" s="147" t="s">
        <v>58</v>
      </c>
      <c r="J19" s="999">
        <v>353700</v>
      </c>
      <c r="K19" s="999">
        <v>353700</v>
      </c>
      <c r="L19" s="1000">
        <v>262600</v>
      </c>
      <c r="M19" s="1002"/>
      <c r="N19" s="254">
        <v>367600</v>
      </c>
      <c r="O19" s="254">
        <v>367600</v>
      </c>
      <c r="P19" s="255">
        <v>271900</v>
      </c>
      <c r="Q19" s="258"/>
      <c r="R19" s="735"/>
      <c r="S19" s="735"/>
      <c r="T19" s="736"/>
      <c r="U19" s="738"/>
      <c r="V19" s="735"/>
      <c r="W19" s="735"/>
      <c r="X19" s="736"/>
      <c r="Y19" s="738"/>
      <c r="Z19" s="190"/>
      <c r="AA19" s="263">
        <v>140</v>
      </c>
      <c r="AB19" s="264">
        <v>154</v>
      </c>
      <c r="AC19" s="123"/>
    </row>
    <row r="20" spans="1:29" ht="51" customHeight="1">
      <c r="A20" s="129"/>
      <c r="B20" s="131"/>
      <c r="C20" s="172"/>
      <c r="D20" s="531" t="s">
        <v>176</v>
      </c>
      <c r="E20" s="394" t="s">
        <v>308</v>
      </c>
      <c r="F20" s="336"/>
      <c r="G20" s="960" t="s">
        <v>67</v>
      </c>
      <c r="H20" s="336"/>
      <c r="I20" s="147" t="s">
        <v>58</v>
      </c>
      <c r="J20" s="999">
        <v>468800</v>
      </c>
      <c r="K20" s="999">
        <v>468800</v>
      </c>
      <c r="L20" s="1000">
        <v>351000</v>
      </c>
      <c r="M20" s="1002"/>
      <c r="N20" s="254">
        <v>461700</v>
      </c>
      <c r="O20" s="254">
        <v>461700</v>
      </c>
      <c r="P20" s="255">
        <v>341500</v>
      </c>
      <c r="Q20" s="258"/>
      <c r="R20" s="735"/>
      <c r="S20" s="735"/>
      <c r="T20" s="736"/>
      <c r="U20" s="738"/>
      <c r="V20" s="735"/>
      <c r="W20" s="735"/>
      <c r="X20" s="736"/>
      <c r="Y20" s="738"/>
      <c r="Z20" s="190"/>
      <c r="AA20" s="263">
        <v>192</v>
      </c>
      <c r="AB20" s="264">
        <v>194</v>
      </c>
      <c r="AC20" s="123"/>
    </row>
    <row r="21" spans="1:29" ht="53.25" customHeight="1">
      <c r="A21" s="1423"/>
      <c r="B21" s="1383"/>
      <c r="C21" s="1323"/>
      <c r="D21" s="532" t="s">
        <v>264</v>
      </c>
      <c r="E21" s="398" t="s">
        <v>308</v>
      </c>
      <c r="F21" s="359"/>
      <c r="G21" s="961" t="s">
        <v>68</v>
      </c>
      <c r="H21" s="359"/>
      <c r="I21" s="360" t="s">
        <v>58</v>
      </c>
      <c r="J21" s="1003">
        <v>366700</v>
      </c>
      <c r="K21" s="1003">
        <v>366700</v>
      </c>
      <c r="L21" s="1004">
        <v>278500</v>
      </c>
      <c r="M21" s="1005"/>
      <c r="N21" s="361">
        <v>359300</v>
      </c>
      <c r="O21" s="361">
        <v>359300</v>
      </c>
      <c r="P21" s="362">
        <v>266100</v>
      </c>
      <c r="Q21" s="399"/>
      <c r="R21" s="739"/>
      <c r="S21" s="739"/>
      <c r="T21" s="740"/>
      <c r="U21" s="741"/>
      <c r="V21" s="739"/>
      <c r="W21" s="739"/>
      <c r="X21" s="740"/>
      <c r="Y21" s="741"/>
      <c r="Z21" s="190"/>
      <c r="AA21" s="363">
        <v>140</v>
      </c>
      <c r="AB21" s="364">
        <v>144</v>
      </c>
      <c r="AC21" s="365"/>
    </row>
    <row r="22" spans="1:29" ht="52.5" customHeight="1">
      <c r="A22" s="1423"/>
      <c r="B22" s="1383"/>
      <c r="C22" s="1323"/>
      <c r="D22" s="531" t="s">
        <v>178</v>
      </c>
      <c r="E22" s="394" t="s">
        <v>308</v>
      </c>
      <c r="F22" s="336"/>
      <c r="G22" s="960" t="s">
        <v>69</v>
      </c>
      <c r="H22" s="336"/>
      <c r="I22" s="147" t="s">
        <v>58</v>
      </c>
      <c r="J22" s="999">
        <v>2506500</v>
      </c>
      <c r="K22" s="999">
        <v>2481500</v>
      </c>
      <c r="L22" s="1000">
        <v>1770000</v>
      </c>
      <c r="M22" s="1006">
        <v>25000</v>
      </c>
      <c r="N22" s="254">
        <v>2411500</v>
      </c>
      <c r="O22" s="254">
        <v>2411500</v>
      </c>
      <c r="P22" s="255">
        <v>1793400</v>
      </c>
      <c r="Q22" s="259"/>
      <c r="R22" s="735"/>
      <c r="S22" s="735"/>
      <c r="T22" s="736"/>
      <c r="U22" s="742"/>
      <c r="V22" s="735"/>
      <c r="W22" s="735"/>
      <c r="X22" s="736"/>
      <c r="Y22" s="742"/>
      <c r="Z22" s="349"/>
      <c r="AA22" s="263">
        <v>557</v>
      </c>
      <c r="AB22" s="264">
        <v>536</v>
      </c>
      <c r="AC22" s="123"/>
    </row>
    <row r="23" spans="1:29" ht="53.25" customHeight="1">
      <c r="A23" s="1423"/>
      <c r="B23" s="1383"/>
      <c r="C23" s="1323"/>
      <c r="D23" s="531" t="s">
        <v>351</v>
      </c>
      <c r="E23" s="394" t="s">
        <v>308</v>
      </c>
      <c r="F23" s="336"/>
      <c r="G23" s="960" t="s">
        <v>70</v>
      </c>
      <c r="H23" s="336"/>
      <c r="I23" s="147" t="s">
        <v>58</v>
      </c>
      <c r="J23" s="999">
        <v>1700500</v>
      </c>
      <c r="K23" s="999">
        <v>1700500</v>
      </c>
      <c r="L23" s="1000">
        <v>1273000</v>
      </c>
      <c r="M23" s="1006"/>
      <c r="N23" s="254">
        <v>1498000</v>
      </c>
      <c r="O23" s="254">
        <v>1498000</v>
      </c>
      <c r="P23" s="255">
        <v>1117100</v>
      </c>
      <c r="Q23" s="259"/>
      <c r="R23" s="735"/>
      <c r="S23" s="735"/>
      <c r="T23" s="736"/>
      <c r="U23" s="742"/>
      <c r="V23" s="735"/>
      <c r="W23" s="735"/>
      <c r="X23" s="736"/>
      <c r="Y23" s="742"/>
      <c r="Z23" s="358"/>
      <c r="AA23" s="263">
        <v>449</v>
      </c>
      <c r="AB23" s="264">
        <v>417</v>
      </c>
      <c r="AC23" s="123"/>
    </row>
    <row r="24" spans="1:29" ht="60" customHeight="1">
      <c r="A24" s="129"/>
      <c r="B24" s="131"/>
      <c r="C24" s="172"/>
      <c r="D24" s="531" t="s">
        <v>292</v>
      </c>
      <c r="E24" s="394" t="s">
        <v>308</v>
      </c>
      <c r="F24" s="336"/>
      <c r="G24" s="960" t="s">
        <v>71</v>
      </c>
      <c r="H24" s="336"/>
      <c r="I24" s="147" t="s">
        <v>58</v>
      </c>
      <c r="J24" s="999">
        <v>1397000</v>
      </c>
      <c r="K24" s="999">
        <v>1397000</v>
      </c>
      <c r="L24" s="1000">
        <v>1046000</v>
      </c>
      <c r="M24" s="1006"/>
      <c r="N24" s="254">
        <v>1549500</v>
      </c>
      <c r="O24" s="254">
        <v>1549500</v>
      </c>
      <c r="P24" s="255">
        <v>1161600</v>
      </c>
      <c r="Q24" s="259"/>
      <c r="R24" s="735"/>
      <c r="S24" s="735"/>
      <c r="T24" s="736"/>
      <c r="U24" s="742"/>
      <c r="V24" s="735"/>
      <c r="W24" s="735"/>
      <c r="X24" s="736"/>
      <c r="Y24" s="742"/>
      <c r="Z24" s="190"/>
      <c r="AA24" s="263">
        <v>337</v>
      </c>
      <c r="AB24" s="264">
        <v>323</v>
      </c>
      <c r="AC24" s="123"/>
    </row>
    <row r="25" spans="1:29" ht="60" customHeight="1">
      <c r="A25" s="129"/>
      <c r="B25" s="131"/>
      <c r="C25" s="172"/>
      <c r="D25" s="531" t="s">
        <v>352</v>
      </c>
      <c r="E25" s="394" t="s">
        <v>308</v>
      </c>
      <c r="F25" s="336"/>
      <c r="G25" s="960" t="s">
        <v>72</v>
      </c>
      <c r="H25" s="336"/>
      <c r="I25" s="147" t="s">
        <v>58</v>
      </c>
      <c r="J25" s="999">
        <v>1659100</v>
      </c>
      <c r="K25" s="999">
        <v>1659100</v>
      </c>
      <c r="L25" s="1000">
        <v>1235500</v>
      </c>
      <c r="M25" s="1006"/>
      <c r="N25" s="254">
        <v>1663000</v>
      </c>
      <c r="O25" s="254">
        <v>1663000</v>
      </c>
      <c r="P25" s="255">
        <v>1245200</v>
      </c>
      <c r="Q25" s="259"/>
      <c r="R25" s="735"/>
      <c r="S25" s="735"/>
      <c r="T25" s="736"/>
      <c r="U25" s="742"/>
      <c r="V25" s="735"/>
      <c r="W25" s="735"/>
      <c r="X25" s="736"/>
      <c r="Y25" s="742"/>
      <c r="Z25" s="190"/>
      <c r="AA25" s="263">
        <v>337</v>
      </c>
      <c r="AB25" s="264">
        <v>374</v>
      </c>
      <c r="AC25" s="123"/>
    </row>
    <row r="26" spans="1:29" ht="51.75" customHeight="1">
      <c r="A26" s="129"/>
      <c r="B26" s="131"/>
      <c r="C26" s="172"/>
      <c r="D26" s="1025" t="s">
        <v>265</v>
      </c>
      <c r="E26" s="394" t="s">
        <v>308</v>
      </c>
      <c r="F26" s="336"/>
      <c r="G26" s="960" t="s">
        <v>73</v>
      </c>
      <c r="H26" s="336"/>
      <c r="I26" s="147" t="s">
        <v>58</v>
      </c>
      <c r="J26" s="999">
        <v>3290200</v>
      </c>
      <c r="K26" s="999">
        <v>3270200</v>
      </c>
      <c r="L26" s="1000">
        <v>2406100</v>
      </c>
      <c r="M26" s="1006">
        <v>20000</v>
      </c>
      <c r="N26" s="254">
        <v>3081900</v>
      </c>
      <c r="O26" s="254">
        <v>3081900</v>
      </c>
      <c r="P26" s="255">
        <v>2296400</v>
      </c>
      <c r="Q26" s="259"/>
      <c r="R26" s="735"/>
      <c r="S26" s="735"/>
      <c r="T26" s="736"/>
      <c r="U26" s="742"/>
      <c r="V26" s="735"/>
      <c r="W26" s="735"/>
      <c r="X26" s="736"/>
      <c r="Y26" s="742"/>
      <c r="Z26" s="190"/>
      <c r="AA26" s="263">
        <v>847</v>
      </c>
      <c r="AB26" s="264">
        <v>744</v>
      </c>
      <c r="AC26" s="123"/>
    </row>
    <row r="27" spans="1:29" ht="54.75" customHeight="1">
      <c r="A27" s="129"/>
      <c r="B27" s="131"/>
      <c r="C27" s="172"/>
      <c r="D27" s="533" t="s">
        <v>266</v>
      </c>
      <c r="E27" s="394" t="s">
        <v>308</v>
      </c>
      <c r="F27" s="336"/>
      <c r="G27" s="960" t="s">
        <v>74</v>
      </c>
      <c r="H27" s="336"/>
      <c r="I27" s="147" t="s">
        <v>58</v>
      </c>
      <c r="J27" s="999">
        <v>267600</v>
      </c>
      <c r="K27" s="999">
        <v>267600</v>
      </c>
      <c r="L27" s="1000">
        <v>216200</v>
      </c>
      <c r="M27" s="1006"/>
      <c r="N27" s="254"/>
      <c r="O27" s="254"/>
      <c r="P27" s="255"/>
      <c r="Q27" s="259"/>
      <c r="R27" s="735"/>
      <c r="S27" s="735"/>
      <c r="T27" s="736"/>
      <c r="U27" s="742"/>
      <c r="V27" s="735"/>
      <c r="W27" s="735"/>
      <c r="X27" s="736"/>
      <c r="Y27" s="742"/>
      <c r="Z27" s="190"/>
      <c r="AA27" s="263">
        <v>61</v>
      </c>
      <c r="AB27" s="264"/>
      <c r="AC27" s="123"/>
    </row>
    <row r="28" spans="1:29" ht="96.75" customHeight="1">
      <c r="A28" s="129"/>
      <c r="B28" s="131"/>
      <c r="C28" s="172"/>
      <c r="D28" s="533" t="s">
        <v>276</v>
      </c>
      <c r="E28" s="394" t="s">
        <v>308</v>
      </c>
      <c r="F28" s="336"/>
      <c r="G28" s="963" t="s">
        <v>75</v>
      </c>
      <c r="H28" s="336"/>
      <c r="I28" s="147" t="s">
        <v>58</v>
      </c>
      <c r="J28" s="999">
        <v>904100</v>
      </c>
      <c r="K28" s="999">
        <v>904100</v>
      </c>
      <c r="L28" s="1000">
        <v>673300</v>
      </c>
      <c r="M28" s="1006"/>
      <c r="N28" s="254">
        <v>876400</v>
      </c>
      <c r="O28" s="254">
        <v>876400</v>
      </c>
      <c r="P28" s="255">
        <v>658200</v>
      </c>
      <c r="Q28" s="259"/>
      <c r="R28" s="735"/>
      <c r="S28" s="735"/>
      <c r="T28" s="736"/>
      <c r="U28" s="742"/>
      <c r="V28" s="735"/>
      <c r="W28" s="735"/>
      <c r="X28" s="736"/>
      <c r="Y28" s="742"/>
      <c r="Z28" s="190"/>
      <c r="AA28" s="263">
        <v>167</v>
      </c>
      <c r="AB28" s="264">
        <v>163</v>
      </c>
      <c r="AC28" s="123"/>
    </row>
    <row r="29" spans="1:29" ht="58.5" customHeight="1">
      <c r="A29" s="129"/>
      <c r="B29" s="131"/>
      <c r="C29" s="172"/>
      <c r="D29" s="533" t="s">
        <v>353</v>
      </c>
      <c r="E29" s="386" t="s">
        <v>11</v>
      </c>
      <c r="F29" s="336"/>
      <c r="G29" s="1071" t="s">
        <v>76</v>
      </c>
      <c r="H29" s="336"/>
      <c r="I29" s="147" t="s">
        <v>58</v>
      </c>
      <c r="J29" s="999">
        <v>970200</v>
      </c>
      <c r="K29" s="999">
        <v>970200</v>
      </c>
      <c r="L29" s="1000">
        <v>710600</v>
      </c>
      <c r="M29" s="1007"/>
      <c r="N29" s="254">
        <v>924600</v>
      </c>
      <c r="O29" s="254">
        <v>924600</v>
      </c>
      <c r="P29" s="255">
        <v>690100</v>
      </c>
      <c r="Q29" s="260"/>
      <c r="R29" s="735"/>
      <c r="S29" s="735"/>
      <c r="T29" s="736"/>
      <c r="U29" s="743"/>
      <c r="V29" s="735"/>
      <c r="W29" s="735"/>
      <c r="X29" s="736"/>
      <c r="Y29" s="743"/>
      <c r="Z29" s="190"/>
      <c r="AA29" s="263">
        <v>203</v>
      </c>
      <c r="AB29" s="264">
        <v>203</v>
      </c>
      <c r="AC29" s="123"/>
    </row>
    <row r="30" spans="1:29" ht="91.5" customHeight="1">
      <c r="A30" s="129"/>
      <c r="B30" s="131"/>
      <c r="C30" s="87"/>
      <c r="D30" s="686" t="s">
        <v>354</v>
      </c>
      <c r="E30" s="394" t="s">
        <v>11</v>
      </c>
      <c r="F30" s="336"/>
      <c r="G30" s="1071" t="s">
        <v>77</v>
      </c>
      <c r="H30" s="336"/>
      <c r="I30" s="147" t="s">
        <v>58</v>
      </c>
      <c r="J30" s="999">
        <v>824700</v>
      </c>
      <c r="K30" s="999">
        <v>824700</v>
      </c>
      <c r="L30" s="1000">
        <v>619900</v>
      </c>
      <c r="M30" s="1007"/>
      <c r="N30" s="254">
        <v>812800</v>
      </c>
      <c r="O30" s="254">
        <v>812800</v>
      </c>
      <c r="P30" s="255">
        <v>611100</v>
      </c>
      <c r="Q30" s="259"/>
      <c r="R30" s="735"/>
      <c r="S30" s="735"/>
      <c r="T30" s="736"/>
      <c r="U30" s="743"/>
      <c r="V30" s="735"/>
      <c r="W30" s="735"/>
      <c r="X30" s="736"/>
      <c r="Y30" s="743"/>
      <c r="Z30" s="685"/>
      <c r="AA30" s="363">
        <v>162</v>
      </c>
      <c r="AB30" s="364">
        <v>138</v>
      </c>
      <c r="AC30" s="365"/>
    </row>
    <row r="31" spans="1:29" ht="60.75" customHeight="1">
      <c r="A31" s="1423"/>
      <c r="B31" s="1383"/>
      <c r="C31" s="1323"/>
      <c r="D31" s="535" t="s">
        <v>267</v>
      </c>
      <c r="E31" s="386" t="s">
        <v>308</v>
      </c>
      <c r="F31" s="193"/>
      <c r="G31" s="959" t="s">
        <v>78</v>
      </c>
      <c r="H31" s="193"/>
      <c r="I31" s="380" t="s">
        <v>58</v>
      </c>
      <c r="J31" s="1008">
        <v>545000</v>
      </c>
      <c r="K31" s="1008">
        <v>545000</v>
      </c>
      <c r="L31" s="1009">
        <v>390100</v>
      </c>
      <c r="M31" s="1010"/>
      <c r="N31" s="381">
        <v>545800</v>
      </c>
      <c r="O31" s="381">
        <v>545800</v>
      </c>
      <c r="P31" s="382">
        <v>411200</v>
      </c>
      <c r="Q31" s="383"/>
      <c r="R31" s="744"/>
      <c r="S31" s="744"/>
      <c r="T31" s="745"/>
      <c r="U31" s="746"/>
      <c r="V31" s="744"/>
      <c r="W31" s="744"/>
      <c r="X31" s="745"/>
      <c r="Y31" s="746"/>
      <c r="Z31" s="190"/>
      <c r="AA31" s="1022">
        <v>85</v>
      </c>
      <c r="AB31" s="264">
        <v>78</v>
      </c>
      <c r="AC31" s="123"/>
    </row>
    <row r="32" spans="1:29" ht="54" customHeight="1">
      <c r="A32" s="1423"/>
      <c r="B32" s="1383"/>
      <c r="C32" s="1323"/>
      <c r="D32" s="533" t="s">
        <v>283</v>
      </c>
      <c r="E32" s="386" t="s">
        <v>308</v>
      </c>
      <c r="F32" s="336"/>
      <c r="G32" s="960" t="s">
        <v>284</v>
      </c>
      <c r="H32" s="336"/>
      <c r="I32" s="147" t="s">
        <v>58</v>
      </c>
      <c r="J32" s="999">
        <v>259700</v>
      </c>
      <c r="K32" s="999">
        <v>259700</v>
      </c>
      <c r="L32" s="1000">
        <v>179100</v>
      </c>
      <c r="M32" s="1001"/>
      <c r="N32" s="254">
        <v>266300</v>
      </c>
      <c r="O32" s="254">
        <v>266300</v>
      </c>
      <c r="P32" s="255">
        <v>199800</v>
      </c>
      <c r="Q32" s="256"/>
      <c r="R32" s="735"/>
      <c r="S32" s="735"/>
      <c r="T32" s="736"/>
      <c r="U32" s="737"/>
      <c r="V32" s="735"/>
      <c r="W32" s="735"/>
      <c r="X32" s="736"/>
      <c r="Y32" s="737"/>
      <c r="Z32" s="358"/>
      <c r="AA32" s="263">
        <v>5353</v>
      </c>
      <c r="AB32" s="264">
        <v>53</v>
      </c>
      <c r="AC32" s="123"/>
    </row>
    <row r="33" spans="1:32" ht="54" customHeight="1" thickBot="1">
      <c r="A33" s="129"/>
      <c r="B33" s="131"/>
      <c r="C33" s="172"/>
      <c r="D33" s="533" t="s">
        <v>268</v>
      </c>
      <c r="E33" s="386" t="s">
        <v>308</v>
      </c>
      <c r="F33" s="336"/>
      <c r="G33" s="960" t="s">
        <v>79</v>
      </c>
      <c r="H33" s="336"/>
      <c r="I33" s="147" t="s">
        <v>58</v>
      </c>
      <c r="J33" s="999">
        <v>497000</v>
      </c>
      <c r="K33" s="999">
        <v>497000</v>
      </c>
      <c r="L33" s="1000">
        <v>372000</v>
      </c>
      <c r="M33" s="1006"/>
      <c r="N33" s="254">
        <v>507700</v>
      </c>
      <c r="O33" s="254">
        <v>507700</v>
      </c>
      <c r="P33" s="255">
        <v>380900</v>
      </c>
      <c r="Q33" s="259"/>
      <c r="R33" s="735"/>
      <c r="S33" s="735"/>
      <c r="T33" s="736"/>
      <c r="U33" s="742"/>
      <c r="V33" s="735"/>
      <c r="W33" s="735"/>
      <c r="X33" s="736"/>
      <c r="Y33" s="742"/>
      <c r="Z33" s="190"/>
      <c r="AA33" s="263">
        <v>132</v>
      </c>
      <c r="AB33" s="264">
        <v>110</v>
      </c>
      <c r="AC33" s="123"/>
    </row>
    <row r="34" spans="1:32" ht="59.25" customHeight="1">
      <c r="A34" s="129"/>
      <c r="B34" s="131"/>
      <c r="C34" s="172"/>
      <c r="D34" s="533" t="s">
        <v>363</v>
      </c>
      <c r="E34" s="393" t="s">
        <v>308</v>
      </c>
      <c r="F34" s="336"/>
      <c r="G34" s="960" t="s">
        <v>80</v>
      </c>
      <c r="H34" s="336"/>
      <c r="I34" s="147" t="s">
        <v>58</v>
      </c>
      <c r="J34" s="999">
        <v>142600</v>
      </c>
      <c r="K34" s="1000">
        <v>142600</v>
      </c>
      <c r="L34" s="1000">
        <v>109000</v>
      </c>
      <c r="M34" s="1001"/>
      <c r="N34" s="546">
        <v>72700</v>
      </c>
      <c r="O34" s="547">
        <v>72700</v>
      </c>
      <c r="P34" s="547">
        <v>55500</v>
      </c>
      <c r="Q34" s="548"/>
      <c r="R34" s="556"/>
      <c r="S34" s="549"/>
      <c r="T34" s="549"/>
      <c r="U34" s="550"/>
      <c r="V34" s="556"/>
      <c r="W34" s="549"/>
      <c r="X34" s="549"/>
      <c r="Y34" s="550"/>
      <c r="Z34" s="348"/>
      <c r="AA34" s="263">
        <v>341</v>
      </c>
      <c r="AB34" s="264">
        <v>332</v>
      </c>
      <c r="AC34" s="123"/>
    </row>
    <row r="35" spans="1:32" ht="55.5" customHeight="1">
      <c r="A35" s="129"/>
      <c r="B35" s="131"/>
      <c r="C35" s="172"/>
      <c r="D35" s="533" t="s">
        <v>269</v>
      </c>
      <c r="E35" s="394" t="s">
        <v>308</v>
      </c>
      <c r="F35" s="336"/>
      <c r="G35" s="960" t="s">
        <v>81</v>
      </c>
      <c r="H35" s="336"/>
      <c r="I35" s="147" t="s">
        <v>58</v>
      </c>
      <c r="J35" s="999">
        <v>54000</v>
      </c>
      <c r="K35" s="1000">
        <v>54000</v>
      </c>
      <c r="L35" s="1000">
        <v>41200</v>
      </c>
      <c r="M35" s="1001"/>
      <c r="N35" s="546">
        <v>72700</v>
      </c>
      <c r="O35" s="547">
        <v>72700</v>
      </c>
      <c r="P35" s="547">
        <v>55500</v>
      </c>
      <c r="Q35" s="548"/>
      <c r="R35" s="556"/>
      <c r="S35" s="549"/>
      <c r="T35" s="549"/>
      <c r="U35" s="550"/>
      <c r="V35" s="556"/>
      <c r="W35" s="549"/>
      <c r="X35" s="549"/>
      <c r="Y35" s="550"/>
      <c r="Z35" s="190"/>
      <c r="AA35" s="263">
        <v>354</v>
      </c>
      <c r="AB35" s="264">
        <v>334</v>
      </c>
      <c r="AC35" s="123"/>
    </row>
    <row r="36" spans="1:32" ht="64.5" customHeight="1">
      <c r="A36" s="129"/>
      <c r="B36" s="131"/>
      <c r="C36" s="172"/>
      <c r="D36" s="535" t="s">
        <v>282</v>
      </c>
      <c r="E36" s="386"/>
      <c r="F36" s="193"/>
      <c r="G36" s="959" t="s">
        <v>83</v>
      </c>
      <c r="H36" s="193"/>
      <c r="I36" s="147" t="s">
        <v>58</v>
      </c>
      <c r="J36" s="1000">
        <v>28800</v>
      </c>
      <c r="K36" s="1000">
        <v>28800</v>
      </c>
      <c r="L36" s="1000">
        <v>20900</v>
      </c>
      <c r="M36" s="1001"/>
      <c r="N36" s="946">
        <v>43300</v>
      </c>
      <c r="O36" s="547">
        <v>43300</v>
      </c>
      <c r="P36" s="547"/>
      <c r="Q36" s="548"/>
      <c r="R36" s="947"/>
      <c r="S36" s="549"/>
      <c r="T36" s="549"/>
      <c r="U36" s="550"/>
      <c r="V36" s="947"/>
      <c r="W36" s="549"/>
      <c r="X36" s="549"/>
      <c r="Y36" s="550"/>
      <c r="Z36" s="190"/>
      <c r="AA36" s="263">
        <v>12</v>
      </c>
      <c r="AB36" s="264">
        <v>18</v>
      </c>
      <c r="AC36" s="123"/>
    </row>
    <row r="37" spans="1:32" ht="54" customHeight="1">
      <c r="A37" s="129"/>
      <c r="B37" s="131"/>
      <c r="C37" s="172"/>
      <c r="D37" s="535" t="s">
        <v>134</v>
      </c>
      <c r="E37" s="386" t="s">
        <v>308</v>
      </c>
      <c r="F37" s="193"/>
      <c r="G37" s="959" t="s">
        <v>83</v>
      </c>
      <c r="H37" s="193"/>
      <c r="I37" s="147" t="s">
        <v>58</v>
      </c>
      <c r="J37" s="1000">
        <v>42700</v>
      </c>
      <c r="K37" s="1000">
        <v>42700</v>
      </c>
      <c r="L37" s="1000"/>
      <c r="M37" s="1006"/>
      <c r="N37" s="547">
        <v>656100</v>
      </c>
      <c r="O37" s="547">
        <v>656100</v>
      </c>
      <c r="P37" s="547"/>
      <c r="Q37" s="726"/>
      <c r="R37" s="549"/>
      <c r="S37" s="549"/>
      <c r="T37" s="549"/>
      <c r="U37" s="551"/>
      <c r="V37" s="549"/>
      <c r="W37" s="549"/>
      <c r="X37" s="549"/>
      <c r="Y37" s="551"/>
      <c r="Z37" s="190"/>
      <c r="AA37" s="263"/>
      <c r="AB37" s="264"/>
      <c r="AC37" s="123"/>
    </row>
    <row r="38" spans="1:32" ht="78" customHeight="1">
      <c r="A38" s="122"/>
      <c r="B38" s="118"/>
      <c r="C38" s="172"/>
      <c r="D38" s="534" t="s">
        <v>293</v>
      </c>
      <c r="E38" s="386" t="s">
        <v>308</v>
      </c>
      <c r="F38" s="193"/>
      <c r="G38" s="959" t="s">
        <v>82</v>
      </c>
      <c r="H38" s="193"/>
      <c r="I38" s="147" t="s">
        <v>58</v>
      </c>
      <c r="J38" s="999">
        <v>99100</v>
      </c>
      <c r="K38" s="999">
        <v>99100</v>
      </c>
      <c r="L38" s="1000">
        <v>75600</v>
      </c>
      <c r="M38" s="1001"/>
      <c r="N38" s="546">
        <v>92600</v>
      </c>
      <c r="O38" s="546">
        <v>92600</v>
      </c>
      <c r="P38" s="547">
        <v>70700</v>
      </c>
      <c r="Q38" s="548"/>
      <c r="R38" s="556"/>
      <c r="S38" s="556"/>
      <c r="T38" s="549"/>
      <c r="U38" s="550"/>
      <c r="V38" s="556"/>
      <c r="W38" s="556"/>
      <c r="X38" s="549"/>
      <c r="Y38" s="550"/>
      <c r="Z38" s="190"/>
      <c r="AA38" s="263"/>
      <c r="AB38" s="264"/>
      <c r="AC38" s="123"/>
    </row>
    <row r="39" spans="1:32" ht="20.25" customHeight="1" thickBot="1">
      <c r="A39" s="164"/>
      <c r="B39" s="165"/>
      <c r="C39" s="1523" t="s">
        <v>249</v>
      </c>
      <c r="D39" s="1425"/>
      <c r="E39" s="1425"/>
      <c r="F39" s="1425"/>
      <c r="G39" s="1425"/>
      <c r="H39" s="1426"/>
      <c r="I39" s="196" t="s">
        <v>9</v>
      </c>
      <c r="J39" s="1011">
        <f>SUM(J16:J38)</f>
        <v>17108900</v>
      </c>
      <c r="K39" s="1011">
        <f>SUM(K16:K38)</f>
        <v>17063900</v>
      </c>
      <c r="L39" s="1011">
        <f>SUM(L16:L38)</f>
        <v>12578300</v>
      </c>
      <c r="M39" s="1011">
        <f>SUM(M16:M38)</f>
        <v>45000</v>
      </c>
      <c r="N39" s="148">
        <f t="shared" ref="N39:U39" si="0">SUM(N16:N38)</f>
        <v>16982000</v>
      </c>
      <c r="O39" s="148">
        <f t="shared" si="0"/>
        <v>16982000</v>
      </c>
      <c r="P39" s="148">
        <f t="shared" si="0"/>
        <v>12166600</v>
      </c>
      <c r="Q39" s="148">
        <f t="shared" si="0"/>
        <v>0</v>
      </c>
      <c r="R39" s="148">
        <v>17000000</v>
      </c>
      <c r="S39" s="148">
        <v>17000000</v>
      </c>
      <c r="T39" s="148">
        <v>11000000</v>
      </c>
      <c r="U39" s="148">
        <f t="shared" si="0"/>
        <v>0</v>
      </c>
      <c r="V39" s="148">
        <v>17000000</v>
      </c>
      <c r="W39" s="148">
        <v>17000000</v>
      </c>
      <c r="X39" s="148">
        <v>11000000</v>
      </c>
      <c r="Y39" s="928"/>
      <c r="Z39" s="191"/>
      <c r="AA39" s="151"/>
      <c r="AB39" s="140"/>
      <c r="AC39" s="141"/>
      <c r="AD39" s="6"/>
      <c r="AF39" s="5"/>
    </row>
    <row r="40" spans="1:32" ht="15.75" customHeight="1">
      <c r="A40" s="122" t="s">
        <v>11</v>
      </c>
      <c r="B40" s="118" t="s">
        <v>11</v>
      </c>
      <c r="C40" s="144" t="s">
        <v>13</v>
      </c>
      <c r="D40" s="1541" t="s">
        <v>362</v>
      </c>
      <c r="E40" s="1542"/>
      <c r="F40" s="1542"/>
      <c r="G40" s="1542"/>
      <c r="H40" s="1542"/>
      <c r="I40" s="1542"/>
      <c r="J40" s="1542"/>
      <c r="K40" s="1542"/>
      <c r="L40" s="1542"/>
      <c r="M40" s="1542"/>
      <c r="N40" s="1542"/>
      <c r="O40" s="1542"/>
      <c r="P40" s="1542"/>
      <c r="Q40" s="1542"/>
      <c r="R40" s="1542"/>
      <c r="S40" s="1542"/>
      <c r="T40" s="1542"/>
      <c r="U40" s="1542"/>
      <c r="V40" s="1542"/>
      <c r="W40" s="1542"/>
      <c r="X40" s="1542"/>
      <c r="Y40" s="1543"/>
      <c r="Z40" s="1495" t="s">
        <v>291</v>
      </c>
      <c r="AA40" s="800">
        <v>74</v>
      </c>
      <c r="AB40" s="135">
        <v>100</v>
      </c>
      <c r="AC40" s="136"/>
      <c r="AD40" s="6"/>
      <c r="AF40" s="5"/>
    </row>
    <row r="41" spans="1:32" ht="58.5" customHeight="1">
      <c r="A41" s="129"/>
      <c r="B41" s="131"/>
      <c r="C41" s="128"/>
      <c r="D41" s="531" t="s">
        <v>201</v>
      </c>
      <c r="E41" s="395" t="s">
        <v>308</v>
      </c>
      <c r="F41" s="338"/>
      <c r="G41" s="963" t="s">
        <v>205</v>
      </c>
      <c r="H41" s="339"/>
      <c r="I41" s="154" t="s">
        <v>58</v>
      </c>
      <c r="J41" s="747">
        <v>516800</v>
      </c>
      <c r="K41" s="747">
        <v>516800</v>
      </c>
      <c r="L41" s="748">
        <v>318200</v>
      </c>
      <c r="M41" s="237"/>
      <c r="N41" s="913">
        <v>529800</v>
      </c>
      <c r="O41" s="913">
        <v>529800</v>
      </c>
      <c r="P41" s="914">
        <v>389800</v>
      </c>
      <c r="Q41" s="236"/>
      <c r="R41" s="747"/>
      <c r="S41" s="747"/>
      <c r="T41" s="748"/>
      <c r="U41" s="237"/>
      <c r="V41" s="747"/>
      <c r="W41" s="747"/>
      <c r="X41" s="748"/>
      <c r="Y41" s="237"/>
      <c r="Z41" s="1522"/>
      <c r="AA41" s="66">
        <v>21.75</v>
      </c>
      <c r="AB41" s="66">
        <v>21.75</v>
      </c>
      <c r="AC41" s="123"/>
      <c r="AD41" s="6"/>
      <c r="AF41" s="5"/>
    </row>
    <row r="42" spans="1:32" ht="0.75" customHeight="1">
      <c r="A42" s="129"/>
      <c r="B42" s="131"/>
      <c r="C42" s="128"/>
      <c r="D42" s="531" t="s">
        <v>270</v>
      </c>
      <c r="E42" s="395" t="s">
        <v>308</v>
      </c>
      <c r="F42" s="338"/>
      <c r="G42" s="963" t="s">
        <v>64</v>
      </c>
      <c r="H42" s="339"/>
      <c r="I42" s="154" t="s">
        <v>59</v>
      </c>
      <c r="J42" s="552">
        <v>143100</v>
      </c>
      <c r="K42" s="552">
        <v>143100</v>
      </c>
      <c r="L42" s="552">
        <v>75100</v>
      </c>
      <c r="M42" s="237"/>
      <c r="N42" s="688">
        <v>131200</v>
      </c>
      <c r="O42" s="688">
        <v>131200</v>
      </c>
      <c r="P42" s="688">
        <v>66500</v>
      </c>
      <c r="Q42" s="236"/>
      <c r="R42" s="552"/>
      <c r="S42" s="552"/>
      <c r="T42" s="552"/>
      <c r="U42" s="237"/>
      <c r="V42" s="552"/>
      <c r="W42" s="552"/>
      <c r="X42" s="552"/>
      <c r="Y42" s="237"/>
      <c r="Z42" s="1522"/>
      <c r="AA42" s="66">
        <v>6</v>
      </c>
      <c r="AB42" s="66">
        <v>6</v>
      </c>
      <c r="AC42" s="123"/>
      <c r="AD42" s="6"/>
      <c r="AF42" s="5"/>
    </row>
    <row r="43" spans="1:32" ht="61.5" hidden="1" customHeight="1">
      <c r="A43" s="129"/>
      <c r="B43" s="131"/>
      <c r="C43" s="128"/>
      <c r="D43" s="533" t="s">
        <v>271</v>
      </c>
      <c r="E43" s="395" t="s">
        <v>308</v>
      </c>
      <c r="F43" s="338"/>
      <c r="G43" s="963" t="s">
        <v>65</v>
      </c>
      <c r="H43" s="339"/>
      <c r="I43" s="154" t="s">
        <v>59</v>
      </c>
      <c r="J43" s="552">
        <v>393800</v>
      </c>
      <c r="K43" s="552">
        <v>393800</v>
      </c>
      <c r="L43" s="552">
        <v>192500</v>
      </c>
      <c r="M43" s="237"/>
      <c r="N43" s="688">
        <v>319100</v>
      </c>
      <c r="O43" s="688">
        <v>319100</v>
      </c>
      <c r="P43" s="688">
        <v>169800</v>
      </c>
      <c r="Q43" s="239"/>
      <c r="R43" s="552"/>
      <c r="S43" s="552"/>
      <c r="T43" s="552"/>
      <c r="U43" s="237"/>
      <c r="V43" s="552"/>
      <c r="W43" s="552"/>
      <c r="X43" s="552"/>
      <c r="Y43" s="237"/>
      <c r="Z43" s="1522"/>
      <c r="AA43" s="150">
        <v>24.5</v>
      </c>
      <c r="AB43" s="105">
        <v>24.5</v>
      </c>
      <c r="AC43" s="123"/>
      <c r="AD43" s="6"/>
      <c r="AF43" s="5"/>
    </row>
    <row r="44" spans="1:32" ht="57" hidden="1" customHeight="1">
      <c r="A44" s="129"/>
      <c r="B44" s="131"/>
      <c r="C44" s="128"/>
      <c r="D44" s="536" t="s">
        <v>272</v>
      </c>
      <c r="E44" s="395" t="s">
        <v>308</v>
      </c>
      <c r="F44" s="338"/>
      <c r="G44" s="963" t="s">
        <v>66</v>
      </c>
      <c r="H44" s="339"/>
      <c r="I44" s="154" t="s">
        <v>59</v>
      </c>
      <c r="J44" s="552">
        <v>683600</v>
      </c>
      <c r="K44" s="552">
        <v>683600</v>
      </c>
      <c r="L44" s="552">
        <v>394600</v>
      </c>
      <c r="M44" s="237"/>
      <c r="N44" s="688">
        <v>649900</v>
      </c>
      <c r="O44" s="688">
        <v>649900</v>
      </c>
      <c r="P44" s="688">
        <v>380000</v>
      </c>
      <c r="Q44" s="236"/>
      <c r="R44" s="552"/>
      <c r="S44" s="552"/>
      <c r="T44" s="552"/>
      <c r="U44" s="237"/>
      <c r="V44" s="552"/>
      <c r="W44" s="552"/>
      <c r="X44" s="552"/>
      <c r="Y44" s="237"/>
      <c r="Z44" s="354"/>
      <c r="AA44" s="150">
        <v>39</v>
      </c>
      <c r="AB44" s="66">
        <v>39</v>
      </c>
      <c r="AC44" s="123"/>
      <c r="AD44" s="6"/>
      <c r="AF44" s="5"/>
    </row>
    <row r="45" spans="1:32" ht="57.75" hidden="1" customHeight="1">
      <c r="A45" s="129"/>
      <c r="B45" s="131"/>
      <c r="C45" s="128"/>
      <c r="D45" s="537" t="s">
        <v>176</v>
      </c>
      <c r="E45" s="395" t="s">
        <v>308</v>
      </c>
      <c r="F45" s="338"/>
      <c r="G45" s="963" t="s">
        <v>67</v>
      </c>
      <c r="H45" s="339"/>
      <c r="I45" s="154" t="s">
        <v>59</v>
      </c>
      <c r="J45" s="552">
        <v>829000</v>
      </c>
      <c r="K45" s="552">
        <v>829000</v>
      </c>
      <c r="L45" s="552">
        <v>492300</v>
      </c>
      <c r="M45" s="749"/>
      <c r="N45" s="688">
        <v>784400</v>
      </c>
      <c r="O45" s="688">
        <v>784400</v>
      </c>
      <c r="P45" s="688">
        <v>466500</v>
      </c>
      <c r="Q45" s="239"/>
      <c r="R45" s="552"/>
      <c r="S45" s="552"/>
      <c r="T45" s="552"/>
      <c r="U45" s="749"/>
      <c r="V45" s="552"/>
      <c r="W45" s="552"/>
      <c r="X45" s="552"/>
      <c r="Y45" s="749"/>
      <c r="Z45" s="354"/>
      <c r="AA45" s="150">
        <v>49</v>
      </c>
      <c r="AB45" s="66">
        <v>49</v>
      </c>
      <c r="AC45" s="123"/>
      <c r="AD45" s="6"/>
      <c r="AF45" s="5"/>
    </row>
    <row r="46" spans="1:32" ht="55.5" hidden="1" customHeight="1">
      <c r="A46" s="129"/>
      <c r="B46" s="131"/>
      <c r="C46" s="128"/>
      <c r="D46" s="537" t="s">
        <v>177</v>
      </c>
      <c r="E46" s="395" t="s">
        <v>308</v>
      </c>
      <c r="F46" s="338"/>
      <c r="G46" s="963" t="s">
        <v>68</v>
      </c>
      <c r="H46" s="339"/>
      <c r="I46" s="154" t="s">
        <v>59</v>
      </c>
      <c r="J46" s="552">
        <v>686500</v>
      </c>
      <c r="K46" s="552">
        <v>686500</v>
      </c>
      <c r="L46" s="552">
        <v>448400</v>
      </c>
      <c r="M46" s="237"/>
      <c r="N46" s="688">
        <v>618700</v>
      </c>
      <c r="O46" s="688">
        <v>618700</v>
      </c>
      <c r="P46" s="688">
        <v>386400</v>
      </c>
      <c r="Q46" s="236"/>
      <c r="R46" s="552"/>
      <c r="S46" s="552"/>
      <c r="T46" s="552"/>
      <c r="U46" s="237"/>
      <c r="V46" s="552"/>
      <c r="W46" s="552"/>
      <c r="X46" s="552"/>
      <c r="Y46" s="237"/>
      <c r="Z46" s="354"/>
      <c r="AA46" s="150">
        <v>40</v>
      </c>
      <c r="AB46" s="66">
        <v>40</v>
      </c>
      <c r="AC46" s="123"/>
      <c r="AD46" s="6"/>
      <c r="AF46" s="5"/>
    </row>
    <row r="47" spans="1:32" ht="57.75" hidden="1" customHeight="1">
      <c r="A47" s="129"/>
      <c r="B47" s="131"/>
      <c r="C47" s="128"/>
      <c r="D47" s="537" t="s">
        <v>273</v>
      </c>
      <c r="E47" s="395" t="s">
        <v>308</v>
      </c>
      <c r="F47" s="338"/>
      <c r="G47" s="963" t="s">
        <v>69</v>
      </c>
      <c r="H47" s="339"/>
      <c r="I47" s="154" t="s">
        <v>59</v>
      </c>
      <c r="J47" s="552">
        <v>523200</v>
      </c>
      <c r="K47" s="552">
        <v>523200</v>
      </c>
      <c r="L47" s="552">
        <v>261500</v>
      </c>
      <c r="M47" s="750"/>
      <c r="N47" s="688">
        <v>469500</v>
      </c>
      <c r="O47" s="688">
        <v>469500</v>
      </c>
      <c r="P47" s="688">
        <v>242900</v>
      </c>
      <c r="Q47" s="238"/>
      <c r="R47" s="552"/>
      <c r="S47" s="552"/>
      <c r="T47" s="552"/>
      <c r="U47" s="750"/>
      <c r="V47" s="552"/>
      <c r="W47" s="552"/>
      <c r="X47" s="552"/>
      <c r="Y47" s="750"/>
      <c r="Z47" s="354"/>
      <c r="AA47" s="150">
        <v>22.5</v>
      </c>
      <c r="AB47" s="66">
        <v>21.5</v>
      </c>
      <c r="AC47" s="123"/>
      <c r="AD47" s="6"/>
      <c r="AF47" s="5"/>
    </row>
    <row r="48" spans="1:32" ht="69" customHeight="1">
      <c r="A48" s="129"/>
      <c r="B48" s="131"/>
      <c r="C48" s="128"/>
      <c r="D48" s="538" t="s">
        <v>351</v>
      </c>
      <c r="E48" s="395" t="s">
        <v>308</v>
      </c>
      <c r="F48" s="368"/>
      <c r="G48" s="964" t="s">
        <v>70</v>
      </c>
      <c r="H48" s="369"/>
      <c r="I48" s="370" t="s">
        <v>59</v>
      </c>
      <c r="J48" s="553">
        <v>732500</v>
      </c>
      <c r="K48" s="553">
        <v>732500</v>
      </c>
      <c r="L48" s="553">
        <v>312900</v>
      </c>
      <c r="M48" s="751"/>
      <c r="N48" s="689">
        <v>612900</v>
      </c>
      <c r="O48" s="689">
        <v>612900</v>
      </c>
      <c r="P48" s="689">
        <v>303800</v>
      </c>
      <c r="Q48" s="1024"/>
      <c r="R48" s="553"/>
      <c r="S48" s="553"/>
      <c r="T48" s="553"/>
      <c r="U48" s="751"/>
      <c r="V48" s="553"/>
      <c r="W48" s="553"/>
      <c r="X48" s="553"/>
      <c r="Y48" s="751"/>
      <c r="Z48" s="354"/>
      <c r="AA48" s="372">
        <v>30.5</v>
      </c>
      <c r="AB48" s="373">
        <v>22.5</v>
      </c>
      <c r="AC48" s="365"/>
      <c r="AD48" s="6"/>
      <c r="AF48" s="5"/>
    </row>
    <row r="49" spans="1:32" ht="64.5" customHeight="1">
      <c r="A49" s="129"/>
      <c r="B49" s="131"/>
      <c r="C49" s="128"/>
      <c r="D49" s="539" t="s">
        <v>274</v>
      </c>
      <c r="E49" s="395" t="s">
        <v>308</v>
      </c>
      <c r="F49" s="338"/>
      <c r="G49" s="963" t="s">
        <v>71</v>
      </c>
      <c r="H49" s="339"/>
      <c r="I49" s="154" t="s">
        <v>59</v>
      </c>
      <c r="J49" s="552">
        <v>605400</v>
      </c>
      <c r="K49" s="552">
        <v>605400</v>
      </c>
      <c r="L49" s="552">
        <v>332300</v>
      </c>
      <c r="M49" s="752"/>
      <c r="N49" s="688">
        <v>588300</v>
      </c>
      <c r="O49" s="688">
        <v>588300</v>
      </c>
      <c r="P49" s="688">
        <v>342600</v>
      </c>
      <c r="Q49" s="211"/>
      <c r="R49" s="552"/>
      <c r="S49" s="552"/>
      <c r="T49" s="552"/>
      <c r="U49" s="752"/>
      <c r="V49" s="552"/>
      <c r="W49" s="552"/>
      <c r="X49" s="552"/>
      <c r="Y49" s="752"/>
      <c r="Z49" s="374"/>
      <c r="AA49" s="150">
        <v>30</v>
      </c>
      <c r="AB49" s="66">
        <v>28</v>
      </c>
      <c r="AC49" s="123"/>
      <c r="AD49" s="6"/>
      <c r="AF49" s="5"/>
    </row>
    <row r="50" spans="1:32" ht="66.75" customHeight="1">
      <c r="A50" s="129"/>
      <c r="B50" s="131"/>
      <c r="C50" s="128"/>
      <c r="D50" s="540" t="s">
        <v>355</v>
      </c>
      <c r="E50" s="387" t="s">
        <v>308</v>
      </c>
      <c r="F50" s="338"/>
      <c r="G50" s="963" t="s">
        <v>72</v>
      </c>
      <c r="H50" s="339"/>
      <c r="I50" s="154" t="s">
        <v>59</v>
      </c>
      <c r="J50" s="552">
        <v>690400</v>
      </c>
      <c r="K50" s="552">
        <v>690400</v>
      </c>
      <c r="L50" s="552">
        <v>315100</v>
      </c>
      <c r="M50" s="752"/>
      <c r="N50" s="688">
        <v>747400</v>
      </c>
      <c r="O50" s="688">
        <v>747400</v>
      </c>
      <c r="P50" s="688">
        <v>358100</v>
      </c>
      <c r="Q50" s="211"/>
      <c r="R50" s="552"/>
      <c r="S50" s="552"/>
      <c r="T50" s="552"/>
      <c r="U50" s="752"/>
      <c r="V50" s="552"/>
      <c r="W50" s="552"/>
      <c r="X50" s="552"/>
      <c r="Y50" s="752"/>
      <c r="Z50" s="384"/>
      <c r="AA50" s="150">
        <v>29</v>
      </c>
      <c r="AB50" s="66">
        <v>24.5</v>
      </c>
      <c r="AC50" s="123"/>
      <c r="AD50" s="6"/>
      <c r="AF50" s="5"/>
    </row>
    <row r="51" spans="1:32" ht="51.75" customHeight="1">
      <c r="A51" s="129"/>
      <c r="B51" s="131"/>
      <c r="C51" s="128"/>
      <c r="D51" s="530" t="s">
        <v>275</v>
      </c>
      <c r="E51" s="395" t="s">
        <v>308</v>
      </c>
      <c r="F51" s="338"/>
      <c r="G51" s="963" t="s">
        <v>73</v>
      </c>
      <c r="H51" s="993"/>
      <c r="I51" s="994" t="s">
        <v>59</v>
      </c>
      <c r="J51" s="552">
        <v>1247600</v>
      </c>
      <c r="K51" s="552">
        <v>1213700</v>
      </c>
      <c r="L51" s="552">
        <v>557300</v>
      </c>
      <c r="M51" s="752">
        <v>33900</v>
      </c>
      <c r="N51" s="688">
        <v>1104400</v>
      </c>
      <c r="O51" s="688">
        <v>1104400</v>
      </c>
      <c r="P51" s="688">
        <v>531300</v>
      </c>
      <c r="Q51" s="211"/>
      <c r="R51" s="552"/>
      <c r="S51" s="552"/>
      <c r="T51" s="552"/>
      <c r="U51" s="752"/>
      <c r="V51" s="552"/>
      <c r="W51" s="552"/>
      <c r="X51" s="552"/>
      <c r="Y51" s="752"/>
      <c r="Z51" s="354"/>
      <c r="AA51" s="150">
        <v>47.5</v>
      </c>
      <c r="AB51" s="66">
        <v>50</v>
      </c>
      <c r="AC51" s="123"/>
      <c r="AD51" s="6"/>
      <c r="AF51" s="5"/>
    </row>
    <row r="52" spans="1:32" ht="57" customHeight="1">
      <c r="A52" s="129"/>
      <c r="B52" s="131"/>
      <c r="C52" s="128"/>
      <c r="D52" s="530" t="s">
        <v>275</v>
      </c>
      <c r="E52" s="395" t="s">
        <v>308</v>
      </c>
      <c r="F52" s="338"/>
      <c r="G52" s="963" t="s">
        <v>73</v>
      </c>
      <c r="H52" s="339"/>
      <c r="I52" s="250" t="s">
        <v>344</v>
      </c>
      <c r="J52" s="552">
        <v>95400</v>
      </c>
      <c r="K52" s="552">
        <v>95400</v>
      </c>
      <c r="L52" s="552">
        <v>33000</v>
      </c>
      <c r="M52" s="752"/>
      <c r="N52" s="688">
        <v>78700</v>
      </c>
      <c r="O52" s="688">
        <v>78700</v>
      </c>
      <c r="P52" s="688">
        <v>33000</v>
      </c>
      <c r="Q52" s="211"/>
      <c r="R52" s="552"/>
      <c r="S52" s="552"/>
      <c r="T52" s="552"/>
      <c r="U52" s="749"/>
      <c r="V52" s="552"/>
      <c r="W52" s="552"/>
      <c r="X52" s="552"/>
      <c r="Y52" s="749"/>
      <c r="Z52" s="354"/>
      <c r="AA52" s="150"/>
      <c r="AB52" s="66"/>
      <c r="AC52" s="123"/>
      <c r="AD52" s="6"/>
      <c r="AF52" s="5"/>
    </row>
    <row r="53" spans="1:32" ht="86.25" customHeight="1">
      <c r="A53" s="129"/>
      <c r="B53" s="131"/>
      <c r="C53" s="128"/>
      <c r="D53" s="537" t="s">
        <v>181</v>
      </c>
      <c r="E53" s="395" t="s">
        <v>308</v>
      </c>
      <c r="F53" s="338"/>
      <c r="G53" s="963" t="s">
        <v>74</v>
      </c>
      <c r="H53" s="339"/>
      <c r="I53" s="154" t="s">
        <v>59</v>
      </c>
      <c r="J53" s="552">
        <v>171300</v>
      </c>
      <c r="K53" s="552">
        <v>171300</v>
      </c>
      <c r="L53" s="552">
        <v>74000</v>
      </c>
      <c r="M53" s="749"/>
      <c r="N53" s="688"/>
      <c r="O53" s="688"/>
      <c r="P53" s="688"/>
      <c r="Q53" s="239"/>
      <c r="R53" s="552"/>
      <c r="S53" s="552"/>
      <c r="T53" s="552"/>
      <c r="U53" s="749"/>
      <c r="V53" s="552"/>
      <c r="W53" s="552"/>
      <c r="X53" s="552"/>
      <c r="Y53" s="749"/>
      <c r="Z53" s="354"/>
      <c r="AA53" s="150">
        <v>9</v>
      </c>
      <c r="AB53" s="66">
        <v>9</v>
      </c>
      <c r="AC53" s="123"/>
      <c r="AD53" s="6"/>
      <c r="AF53" s="5"/>
    </row>
    <row r="54" spans="1:32" ht="92.25" customHeight="1">
      <c r="A54" s="129"/>
      <c r="B54" s="131"/>
      <c r="C54" s="128"/>
      <c r="D54" s="537" t="s">
        <v>276</v>
      </c>
      <c r="E54" s="395" t="s">
        <v>308</v>
      </c>
      <c r="F54" s="338"/>
      <c r="G54" s="963" t="s">
        <v>75</v>
      </c>
      <c r="H54" s="339"/>
      <c r="I54" s="154" t="s">
        <v>59</v>
      </c>
      <c r="J54" s="554">
        <v>401500</v>
      </c>
      <c r="K54" s="554">
        <v>375500</v>
      </c>
      <c r="L54" s="555">
        <v>206600</v>
      </c>
      <c r="M54" s="752">
        <v>26000</v>
      </c>
      <c r="N54" s="690">
        <v>410000</v>
      </c>
      <c r="O54" s="690">
        <v>410000</v>
      </c>
      <c r="P54" s="691">
        <v>231400</v>
      </c>
      <c r="Q54" s="211"/>
      <c r="R54" s="554"/>
      <c r="S54" s="554"/>
      <c r="T54" s="555"/>
      <c r="U54" s="752"/>
      <c r="V54" s="554"/>
      <c r="W54" s="554"/>
      <c r="X54" s="555"/>
      <c r="Y54" s="752"/>
      <c r="Z54" s="354"/>
      <c r="AA54" s="150">
        <v>18.5</v>
      </c>
      <c r="AB54" s="66">
        <v>18.5</v>
      </c>
      <c r="AC54" s="123"/>
      <c r="AD54" s="6"/>
      <c r="AF54" s="5"/>
    </row>
    <row r="55" spans="1:32" ht="67.5" customHeight="1">
      <c r="A55" s="129"/>
      <c r="B55" s="131"/>
      <c r="C55" s="128"/>
      <c r="D55" s="541" t="s">
        <v>356</v>
      </c>
      <c r="E55" s="387" t="s">
        <v>308</v>
      </c>
      <c r="F55" s="341"/>
      <c r="G55" s="965" t="s">
        <v>76</v>
      </c>
      <c r="H55" s="342"/>
      <c r="I55" s="154" t="s">
        <v>59</v>
      </c>
      <c r="J55" s="554">
        <v>400000</v>
      </c>
      <c r="K55" s="554">
        <v>400000</v>
      </c>
      <c r="L55" s="555">
        <v>225300</v>
      </c>
      <c r="M55" s="749"/>
      <c r="N55" s="690">
        <v>403700</v>
      </c>
      <c r="O55" s="690">
        <v>403700</v>
      </c>
      <c r="P55" s="691">
        <v>249500</v>
      </c>
      <c r="Q55" s="239"/>
      <c r="R55" s="554"/>
      <c r="S55" s="554"/>
      <c r="T55" s="555"/>
      <c r="U55" s="749"/>
      <c r="V55" s="554"/>
      <c r="W55" s="554"/>
      <c r="X55" s="555"/>
      <c r="Y55" s="749"/>
      <c r="Z55" s="354"/>
      <c r="AA55" s="150">
        <v>25.25</v>
      </c>
      <c r="AB55" s="66">
        <v>18</v>
      </c>
      <c r="AC55" s="123"/>
      <c r="AD55" s="6"/>
      <c r="AF55" s="5"/>
    </row>
    <row r="56" spans="1:32" ht="64.5" customHeight="1">
      <c r="A56" s="129"/>
      <c r="B56" s="131"/>
      <c r="C56" s="128"/>
      <c r="D56" s="537" t="s">
        <v>357</v>
      </c>
      <c r="E56" s="387" t="s">
        <v>308</v>
      </c>
      <c r="F56" s="338"/>
      <c r="G56" s="963" t="s">
        <v>77</v>
      </c>
      <c r="H56" s="339"/>
      <c r="I56" s="154" t="s">
        <v>59</v>
      </c>
      <c r="J56" s="554">
        <v>421000</v>
      </c>
      <c r="K56" s="554">
        <v>421000</v>
      </c>
      <c r="L56" s="555">
        <v>222700</v>
      </c>
      <c r="M56" s="752"/>
      <c r="N56" s="690">
        <v>406900</v>
      </c>
      <c r="O56" s="690">
        <v>406900</v>
      </c>
      <c r="P56" s="691">
        <v>233300</v>
      </c>
      <c r="Q56" s="211"/>
      <c r="R56" s="554"/>
      <c r="S56" s="554"/>
      <c r="T56" s="555"/>
      <c r="U56" s="752"/>
      <c r="V56" s="554"/>
      <c r="W56" s="554"/>
      <c r="X56" s="555"/>
      <c r="Y56" s="752"/>
      <c r="Z56" s="354"/>
      <c r="AA56" s="150">
        <v>22.5</v>
      </c>
      <c r="AB56" s="66">
        <v>18.5</v>
      </c>
      <c r="AC56" s="123"/>
      <c r="AD56" s="6"/>
      <c r="AF56" s="5"/>
    </row>
    <row r="57" spans="1:32" ht="59.25" customHeight="1">
      <c r="A57" s="129"/>
      <c r="B57" s="131"/>
      <c r="C57" s="128"/>
      <c r="D57" s="537" t="s">
        <v>184</v>
      </c>
      <c r="E57" s="387" t="s">
        <v>308</v>
      </c>
      <c r="F57" s="338"/>
      <c r="G57" s="963" t="s">
        <v>78</v>
      </c>
      <c r="H57" s="339"/>
      <c r="I57" s="154" t="s">
        <v>59</v>
      </c>
      <c r="J57" s="554">
        <v>144300</v>
      </c>
      <c r="K57" s="554">
        <v>144300</v>
      </c>
      <c r="L57" s="555">
        <v>93000</v>
      </c>
      <c r="M57" s="237"/>
      <c r="N57" s="690">
        <v>151200</v>
      </c>
      <c r="O57" s="690">
        <v>151200</v>
      </c>
      <c r="P57" s="691">
        <v>104300</v>
      </c>
      <c r="Q57" s="236"/>
      <c r="R57" s="554"/>
      <c r="S57" s="554"/>
      <c r="T57" s="555"/>
      <c r="U57" s="237"/>
      <c r="V57" s="554"/>
      <c r="W57" s="554"/>
      <c r="X57" s="555"/>
      <c r="Y57" s="237"/>
      <c r="Z57" s="354"/>
      <c r="AA57" s="150">
        <v>9</v>
      </c>
      <c r="AB57" s="66">
        <v>9</v>
      </c>
      <c r="AC57" s="123"/>
      <c r="AD57" s="6"/>
      <c r="AF57" s="5"/>
    </row>
    <row r="58" spans="1:32" ht="62.25" customHeight="1">
      <c r="A58" s="129"/>
      <c r="B58" s="131"/>
      <c r="C58" s="128"/>
      <c r="D58" s="537" t="s">
        <v>285</v>
      </c>
      <c r="E58" s="395" t="s">
        <v>308</v>
      </c>
      <c r="F58" s="338"/>
      <c r="G58" s="961" t="s">
        <v>284</v>
      </c>
      <c r="H58" s="339"/>
      <c r="I58" s="154" t="s">
        <v>59</v>
      </c>
      <c r="J58" s="554">
        <v>154900</v>
      </c>
      <c r="K58" s="554">
        <v>154900</v>
      </c>
      <c r="L58" s="555">
        <v>66000</v>
      </c>
      <c r="M58" s="753"/>
      <c r="N58" s="690">
        <v>162700</v>
      </c>
      <c r="O58" s="690">
        <v>162700</v>
      </c>
      <c r="P58" s="691">
        <v>70100</v>
      </c>
      <c r="Q58" s="526"/>
      <c r="R58" s="554"/>
      <c r="S58" s="554"/>
      <c r="T58" s="555"/>
      <c r="U58" s="237"/>
      <c r="V58" s="554"/>
      <c r="W58" s="554"/>
      <c r="X58" s="555"/>
      <c r="Y58" s="237"/>
      <c r="Z58" s="354"/>
      <c r="AA58" s="150">
        <v>5</v>
      </c>
      <c r="AB58" s="66">
        <v>5</v>
      </c>
      <c r="AC58" s="123"/>
      <c r="AD58" s="6"/>
      <c r="AF58" s="5"/>
    </row>
    <row r="59" spans="1:32" ht="58.5" customHeight="1">
      <c r="A59" s="129"/>
      <c r="B59" s="131"/>
      <c r="C59" s="128"/>
      <c r="D59" s="542" t="s">
        <v>185</v>
      </c>
      <c r="E59" s="395" t="s">
        <v>308</v>
      </c>
      <c r="F59" s="338"/>
      <c r="G59" s="963" t="s">
        <v>79</v>
      </c>
      <c r="H59" s="339"/>
      <c r="I59" s="154" t="s">
        <v>59</v>
      </c>
      <c r="J59" s="554">
        <v>55700</v>
      </c>
      <c r="K59" s="554">
        <v>55700</v>
      </c>
      <c r="L59" s="555">
        <v>37500</v>
      </c>
      <c r="M59" s="237"/>
      <c r="N59" s="690">
        <v>50000</v>
      </c>
      <c r="O59" s="690">
        <v>50000</v>
      </c>
      <c r="P59" s="691">
        <v>31800</v>
      </c>
      <c r="Q59" s="236"/>
      <c r="R59" s="554"/>
      <c r="S59" s="554"/>
      <c r="T59" s="555"/>
      <c r="U59" s="237"/>
      <c r="V59" s="554"/>
      <c r="W59" s="554"/>
      <c r="X59" s="555"/>
      <c r="Y59" s="237"/>
      <c r="Z59" s="357"/>
      <c r="AA59" s="150">
        <v>11.5</v>
      </c>
      <c r="AB59" s="66">
        <v>2.5</v>
      </c>
      <c r="AC59" s="123"/>
      <c r="AD59" s="6"/>
      <c r="AF59" s="5"/>
    </row>
    <row r="60" spans="1:32" ht="57.75" customHeight="1">
      <c r="A60" s="129"/>
      <c r="B60" s="131"/>
      <c r="C60" s="128"/>
      <c r="D60" s="543" t="s">
        <v>336</v>
      </c>
      <c r="E60" s="395" t="s">
        <v>308</v>
      </c>
      <c r="F60" s="338"/>
      <c r="G60" s="963" t="s">
        <v>80</v>
      </c>
      <c r="H60" s="339"/>
      <c r="I60" s="154" t="s">
        <v>59</v>
      </c>
      <c r="J60" s="554">
        <v>935300</v>
      </c>
      <c r="K60" s="554">
        <v>935300</v>
      </c>
      <c r="L60" s="555">
        <v>717100</v>
      </c>
      <c r="M60" s="237"/>
      <c r="N60" s="690">
        <v>926400</v>
      </c>
      <c r="O60" s="690">
        <v>926400</v>
      </c>
      <c r="P60" s="691">
        <v>706900</v>
      </c>
      <c r="Q60" s="236"/>
      <c r="R60" s="554"/>
      <c r="S60" s="554"/>
      <c r="T60" s="555"/>
      <c r="U60" s="237"/>
      <c r="V60" s="554"/>
      <c r="W60" s="554"/>
      <c r="X60" s="555"/>
      <c r="Y60" s="237"/>
      <c r="Z60" s="384"/>
      <c r="AA60" s="150">
        <v>8.5</v>
      </c>
      <c r="AB60" s="66">
        <v>8.5</v>
      </c>
      <c r="AC60" s="123"/>
      <c r="AD60" s="6"/>
      <c r="AF60" s="5"/>
    </row>
    <row r="61" spans="1:32" ht="59.25" customHeight="1">
      <c r="A61" s="129"/>
      <c r="B61" s="131"/>
      <c r="C61" s="128"/>
      <c r="D61" s="543" t="s">
        <v>232</v>
      </c>
      <c r="E61" s="395" t="s">
        <v>308</v>
      </c>
      <c r="F61" s="338"/>
      <c r="G61" s="963" t="s">
        <v>81</v>
      </c>
      <c r="H61" s="339"/>
      <c r="I61" s="154" t="s">
        <v>59</v>
      </c>
      <c r="J61" s="554">
        <v>420900</v>
      </c>
      <c r="K61" s="554">
        <v>420900</v>
      </c>
      <c r="L61" s="555">
        <v>296700</v>
      </c>
      <c r="M61" s="237"/>
      <c r="N61" s="690">
        <v>409700</v>
      </c>
      <c r="O61" s="690">
        <v>409700</v>
      </c>
      <c r="P61" s="691">
        <v>277200</v>
      </c>
      <c r="Q61" s="236"/>
      <c r="R61" s="554"/>
      <c r="S61" s="554"/>
      <c r="T61" s="555"/>
      <c r="U61" s="237"/>
      <c r="V61" s="554"/>
      <c r="W61" s="554"/>
      <c r="X61" s="555"/>
      <c r="Y61" s="237"/>
      <c r="Z61" s="354"/>
      <c r="AA61" s="150">
        <v>6</v>
      </c>
      <c r="AB61" s="66">
        <v>6</v>
      </c>
      <c r="AC61" s="123"/>
      <c r="AD61" s="6"/>
      <c r="AF61" s="5"/>
    </row>
    <row r="62" spans="1:32" ht="0.75" customHeight="1" thickBot="1">
      <c r="A62" s="129"/>
      <c r="B62" s="131"/>
      <c r="C62" s="128"/>
      <c r="D62" s="543" t="s">
        <v>277</v>
      </c>
      <c r="E62" s="395" t="s">
        <v>308</v>
      </c>
      <c r="F62" s="338"/>
      <c r="G62" s="963" t="s">
        <v>82</v>
      </c>
      <c r="H62" s="339"/>
      <c r="I62" s="154" t="s">
        <v>59</v>
      </c>
      <c r="J62" s="1291">
        <v>476500</v>
      </c>
      <c r="K62" s="1291">
        <v>476500</v>
      </c>
      <c r="L62" s="1292">
        <v>326200</v>
      </c>
      <c r="M62" s="1293"/>
      <c r="N62" s="1294">
        <v>425700</v>
      </c>
      <c r="O62" s="1294">
        <v>425700</v>
      </c>
      <c r="P62" s="1295">
        <v>295200</v>
      </c>
      <c r="Q62" s="1296"/>
      <c r="R62" s="1291"/>
      <c r="S62" s="1291"/>
      <c r="T62" s="1292"/>
      <c r="U62" s="1293"/>
      <c r="V62" s="1291"/>
      <c r="W62" s="1291"/>
      <c r="X62" s="1292"/>
      <c r="Y62" s="1293"/>
      <c r="Z62" s="505"/>
      <c r="AA62" s="150">
        <v>13.75</v>
      </c>
      <c r="AB62" s="66">
        <v>15.5</v>
      </c>
      <c r="AC62" s="124"/>
      <c r="AD62" s="6"/>
      <c r="AF62" s="5"/>
    </row>
    <row r="63" spans="1:32" ht="15.75" hidden="1" customHeight="1" thickBot="1">
      <c r="A63" s="130"/>
      <c r="B63" s="132"/>
      <c r="C63" s="1451" t="s">
        <v>249</v>
      </c>
      <c r="D63" s="1452"/>
      <c r="E63" s="1452"/>
      <c r="F63" s="1452"/>
      <c r="G63" s="1452"/>
      <c r="H63" s="1453"/>
      <c r="I63" s="929" t="s">
        <v>9</v>
      </c>
      <c r="J63" s="1297">
        <f t="shared" ref="J63:P63" si="1">SUM(J41:J62)</f>
        <v>10728700</v>
      </c>
      <c r="K63" s="1298">
        <f t="shared" si="1"/>
        <v>10668800</v>
      </c>
      <c r="L63" s="1298">
        <f t="shared" si="1"/>
        <v>5998300</v>
      </c>
      <c r="M63" s="1298">
        <f t="shared" si="1"/>
        <v>59900</v>
      </c>
      <c r="N63" s="1299">
        <f t="shared" si="1"/>
        <v>9980600</v>
      </c>
      <c r="O63" s="1299">
        <f t="shared" si="1"/>
        <v>9980600</v>
      </c>
      <c r="P63" s="1299">
        <f t="shared" si="1"/>
        <v>5870400</v>
      </c>
      <c r="Q63" s="1299">
        <v>0</v>
      </c>
      <c r="R63" s="1299">
        <v>13300000</v>
      </c>
      <c r="S63" s="1299">
        <v>13300000</v>
      </c>
      <c r="T63" s="1299">
        <v>7500000</v>
      </c>
      <c r="U63" s="1299">
        <f>SUM(U41:U62)</f>
        <v>0</v>
      </c>
      <c r="V63" s="1299">
        <v>13300000</v>
      </c>
      <c r="W63" s="1299">
        <v>13300000</v>
      </c>
      <c r="X63" s="1299">
        <v>7500000</v>
      </c>
      <c r="Y63" s="1299">
        <f>SUM(Y41:Y62)</f>
        <v>0</v>
      </c>
      <c r="Z63" s="355"/>
      <c r="AA63" s="212"/>
      <c r="AB63" s="137"/>
      <c r="AC63" s="138"/>
      <c r="AD63" s="6"/>
      <c r="AF63" s="5"/>
    </row>
    <row r="64" spans="1:32" ht="0.75" hidden="1" customHeight="1" thickBot="1">
      <c r="A64" s="142" t="s">
        <v>11</v>
      </c>
      <c r="B64" s="143" t="s">
        <v>11</v>
      </c>
      <c r="C64" s="144" t="s">
        <v>56</v>
      </c>
      <c r="D64" s="1541" t="s">
        <v>203</v>
      </c>
      <c r="E64" s="1542"/>
      <c r="F64" s="1542"/>
      <c r="G64" s="1542"/>
      <c r="H64" s="1542"/>
      <c r="I64" s="1542"/>
      <c r="J64" s="1542"/>
      <c r="K64" s="1542"/>
      <c r="L64" s="1542"/>
      <c r="M64" s="1542"/>
      <c r="N64" s="1542"/>
      <c r="O64" s="1542"/>
      <c r="P64" s="1542"/>
      <c r="Q64" s="1542"/>
      <c r="R64" s="1542"/>
      <c r="S64" s="1542"/>
      <c r="T64" s="1542"/>
      <c r="U64" s="1542"/>
      <c r="V64" s="1542"/>
      <c r="W64" s="1542"/>
      <c r="X64" s="1542"/>
      <c r="Y64" s="1543"/>
      <c r="Z64" s="221" t="s">
        <v>288</v>
      </c>
      <c r="AA64" s="261">
        <v>4</v>
      </c>
      <c r="AB64" s="265"/>
      <c r="AC64" s="266"/>
      <c r="AD64" s="6"/>
      <c r="AF64" s="5"/>
    </row>
    <row r="65" spans="1:29" ht="48.75" hidden="1" customHeight="1" thickBot="1">
      <c r="A65" s="129"/>
      <c r="B65" s="131"/>
      <c r="C65" s="128"/>
      <c r="D65" s="760" t="s">
        <v>190</v>
      </c>
      <c r="E65" s="371" t="s">
        <v>11</v>
      </c>
      <c r="F65" s="587"/>
      <c r="G65" s="958" t="s">
        <v>83</v>
      </c>
      <c r="H65" s="342"/>
      <c r="I65" s="250" t="s">
        <v>59</v>
      </c>
      <c r="J65" s="937"/>
      <c r="K65" s="938"/>
      <c r="L65" s="938"/>
      <c r="M65" s="939"/>
      <c r="N65" s="934"/>
      <c r="O65" s="935"/>
      <c r="P65" s="935"/>
      <c r="Q65" s="936"/>
      <c r="R65" s="937"/>
      <c r="S65" s="938"/>
      <c r="T65" s="938"/>
      <c r="U65" s="939"/>
      <c r="V65" s="937"/>
      <c r="W65" s="938"/>
      <c r="X65" s="940"/>
      <c r="Y65" s="941"/>
      <c r="Z65" s="190"/>
      <c r="AA65" s="267"/>
      <c r="AB65" s="268"/>
      <c r="AC65" s="269"/>
    </row>
    <row r="66" spans="1:29" ht="60" hidden="1" customHeight="1" thickBot="1">
      <c r="A66" s="129"/>
      <c r="B66" s="131"/>
      <c r="C66" s="128"/>
      <c r="D66" s="559" t="s">
        <v>208</v>
      </c>
      <c r="E66" s="367" t="s">
        <v>11</v>
      </c>
      <c r="F66" s="332"/>
      <c r="G66" s="958" t="s">
        <v>83</v>
      </c>
      <c r="H66" s="339"/>
      <c r="I66" s="154" t="s">
        <v>59</v>
      </c>
      <c r="J66" s="560"/>
      <c r="K66" s="561"/>
      <c r="L66" s="561"/>
      <c r="M66" s="562"/>
      <c r="N66" s="566"/>
      <c r="O66" s="567"/>
      <c r="P66" s="567"/>
      <c r="Q66" s="568"/>
      <c r="R66" s="560"/>
      <c r="S66" s="561"/>
      <c r="T66" s="561"/>
      <c r="U66" s="562"/>
      <c r="V66" s="560"/>
      <c r="W66" s="561"/>
      <c r="X66" s="557"/>
      <c r="Y66" s="558"/>
      <c r="Z66" s="190"/>
      <c r="AA66" s="267"/>
      <c r="AB66" s="268"/>
      <c r="AC66" s="269"/>
    </row>
    <row r="67" spans="1:29" ht="55.5" hidden="1" customHeight="1" thickBot="1">
      <c r="A67" s="129"/>
      <c r="B67" s="131"/>
      <c r="C67" s="683"/>
      <c r="D67" s="684" t="s">
        <v>175</v>
      </c>
      <c r="E67" s="367" t="s">
        <v>11</v>
      </c>
      <c r="F67" s="332"/>
      <c r="G67" s="958" t="s">
        <v>83</v>
      </c>
      <c r="H67" s="339"/>
      <c r="I67" s="154" t="s">
        <v>59</v>
      </c>
      <c r="J67" s="560"/>
      <c r="K67" s="561"/>
      <c r="L67" s="561"/>
      <c r="M67" s="562"/>
      <c r="N67" s="566"/>
      <c r="O67" s="567"/>
      <c r="P67" s="567"/>
      <c r="Q67" s="568"/>
      <c r="R67" s="560"/>
      <c r="S67" s="561"/>
      <c r="T67" s="561"/>
      <c r="U67" s="562"/>
      <c r="V67" s="560"/>
      <c r="W67" s="561"/>
      <c r="X67" s="557"/>
      <c r="Y67" s="558"/>
      <c r="Z67" s="190"/>
      <c r="AA67" s="267"/>
      <c r="AB67" s="268"/>
      <c r="AC67" s="269"/>
    </row>
    <row r="68" spans="1:29" ht="65.25" hidden="1" customHeight="1" thickBot="1">
      <c r="A68" s="129"/>
      <c r="B68" s="131"/>
      <c r="C68" s="128"/>
      <c r="D68" s="563" t="s">
        <v>177</v>
      </c>
      <c r="E68" s="367" t="s">
        <v>11</v>
      </c>
      <c r="F68" s="332"/>
      <c r="G68" s="958" t="s">
        <v>83</v>
      </c>
      <c r="H68" s="339"/>
      <c r="I68" s="154" t="s">
        <v>59</v>
      </c>
      <c r="J68" s="560"/>
      <c r="K68" s="561"/>
      <c r="L68" s="561"/>
      <c r="M68" s="562"/>
      <c r="N68" s="566"/>
      <c r="O68" s="567"/>
      <c r="P68" s="567"/>
      <c r="Q68" s="568"/>
      <c r="R68" s="560"/>
      <c r="S68" s="561"/>
      <c r="T68" s="561"/>
      <c r="U68" s="562"/>
      <c r="V68" s="560"/>
      <c r="W68" s="561"/>
      <c r="X68" s="557"/>
      <c r="Y68" s="558"/>
      <c r="Z68" s="348"/>
      <c r="AA68" s="267"/>
      <c r="AB68" s="268"/>
      <c r="AC68" s="269"/>
    </row>
    <row r="69" spans="1:29" ht="60.75" hidden="1" customHeight="1" thickBot="1">
      <c r="A69" s="130"/>
      <c r="B69" s="132"/>
      <c r="C69" s="152"/>
      <c r="D69" s="1518" t="s">
        <v>250</v>
      </c>
      <c r="E69" s="1518"/>
      <c r="F69" s="1518"/>
      <c r="G69" s="1518"/>
      <c r="H69" s="1519"/>
      <c r="I69" s="930" t="s">
        <v>188</v>
      </c>
      <c r="J69" s="1012"/>
      <c r="K69" s="1012"/>
      <c r="L69" s="1012"/>
      <c r="M69" s="1012"/>
      <c r="N69" s="153"/>
      <c r="O69" s="153"/>
      <c r="P69" s="153"/>
      <c r="Q69" s="153"/>
      <c r="R69" s="153"/>
      <c r="S69" s="153"/>
      <c r="T69" s="153"/>
      <c r="U69" s="153"/>
      <c r="V69" s="153"/>
      <c r="W69" s="153"/>
      <c r="X69" s="153"/>
      <c r="Y69" s="153"/>
      <c r="Z69" s="1507"/>
      <c r="AA69" s="1508"/>
      <c r="AB69" s="1508"/>
      <c r="AC69" s="1509"/>
    </row>
    <row r="70" spans="1:29" ht="18" customHeight="1">
      <c r="A70" s="122" t="s">
        <v>11</v>
      </c>
      <c r="B70" s="118" t="s">
        <v>11</v>
      </c>
      <c r="C70" s="146" t="s">
        <v>63</v>
      </c>
      <c r="D70" s="1504" t="s">
        <v>227</v>
      </c>
      <c r="E70" s="1505"/>
      <c r="F70" s="1505"/>
      <c r="G70" s="1505"/>
      <c r="H70" s="1505"/>
      <c r="I70" s="1505"/>
      <c r="J70" s="1505"/>
      <c r="K70" s="1505"/>
      <c r="L70" s="1505"/>
      <c r="M70" s="1505"/>
      <c r="N70" s="1505"/>
      <c r="O70" s="1505"/>
      <c r="P70" s="1505"/>
      <c r="Q70" s="1505"/>
      <c r="R70" s="1505"/>
      <c r="S70" s="1505"/>
      <c r="T70" s="1505"/>
      <c r="U70" s="1505"/>
      <c r="V70" s="1505"/>
      <c r="W70" s="1505"/>
      <c r="X70" s="1505"/>
      <c r="Y70" s="1506"/>
      <c r="Z70" s="1502" t="s">
        <v>191</v>
      </c>
      <c r="AA70" s="213"/>
      <c r="AB70" s="133"/>
      <c r="AC70" s="134"/>
    </row>
    <row r="71" spans="1:29" ht="47.25" customHeight="1">
      <c r="A71" s="129"/>
      <c r="B71" s="131"/>
      <c r="C71" s="145"/>
      <c r="D71" s="229" t="s">
        <v>201</v>
      </c>
      <c r="E71" s="389" t="s">
        <v>308</v>
      </c>
      <c r="F71" s="343"/>
      <c r="G71" s="960" t="s">
        <v>205</v>
      </c>
      <c r="H71" s="339"/>
      <c r="I71" s="197" t="s">
        <v>228</v>
      </c>
      <c r="J71" s="754">
        <v>0</v>
      </c>
      <c r="K71" s="755">
        <v>0</v>
      </c>
      <c r="L71" s="755"/>
      <c r="M71" s="737"/>
      <c r="N71" s="270">
        <v>0</v>
      </c>
      <c r="O71" s="253">
        <v>0</v>
      </c>
      <c r="P71" s="253"/>
      <c r="Q71" s="256"/>
      <c r="R71" s="754"/>
      <c r="S71" s="755"/>
      <c r="T71" s="755"/>
      <c r="U71" s="737"/>
      <c r="V71" s="754"/>
      <c r="W71" s="755"/>
      <c r="X71" s="755"/>
      <c r="Y71" s="737"/>
      <c r="Z71" s="1503"/>
      <c r="AA71" s="150"/>
      <c r="AB71" s="66"/>
      <c r="AC71" s="123"/>
    </row>
    <row r="72" spans="1:29" ht="48.75" customHeight="1">
      <c r="A72" s="129"/>
      <c r="B72" s="131"/>
      <c r="C72" s="145"/>
      <c r="D72" s="230" t="s">
        <v>174</v>
      </c>
      <c r="E72" s="397" t="s">
        <v>308</v>
      </c>
      <c r="F72" s="343"/>
      <c r="G72" s="960" t="s">
        <v>64</v>
      </c>
      <c r="H72" s="339"/>
      <c r="I72" s="197" t="s">
        <v>228</v>
      </c>
      <c r="J72" s="756">
        <v>18200</v>
      </c>
      <c r="K72" s="756">
        <v>18200</v>
      </c>
      <c r="L72" s="736"/>
      <c r="M72" s="737"/>
      <c r="N72" s="271">
        <v>19400</v>
      </c>
      <c r="O72" s="271">
        <v>19400</v>
      </c>
      <c r="P72" s="255"/>
      <c r="Q72" s="256"/>
      <c r="R72" s="756"/>
      <c r="S72" s="756"/>
      <c r="T72" s="736"/>
      <c r="U72" s="737"/>
      <c r="V72" s="756"/>
      <c r="W72" s="756"/>
      <c r="X72" s="736"/>
      <c r="Y72" s="737"/>
      <c r="Z72" s="1503"/>
      <c r="AA72" s="150"/>
      <c r="AB72" s="66"/>
      <c r="AC72" s="123"/>
    </row>
    <row r="73" spans="1:29" ht="51.75" customHeight="1">
      <c r="A73" s="129"/>
      <c r="B73" s="131"/>
      <c r="C73" s="145"/>
      <c r="D73" s="230" t="s">
        <v>190</v>
      </c>
      <c r="E73" s="390" t="s">
        <v>308</v>
      </c>
      <c r="F73" s="343"/>
      <c r="G73" s="960" t="s">
        <v>65</v>
      </c>
      <c r="H73" s="339"/>
      <c r="I73" s="197" t="s">
        <v>228</v>
      </c>
      <c r="J73" s="756">
        <v>37900</v>
      </c>
      <c r="K73" s="756">
        <v>37900</v>
      </c>
      <c r="L73" s="736"/>
      <c r="M73" s="737"/>
      <c r="N73" s="271">
        <v>45100</v>
      </c>
      <c r="O73" s="271">
        <v>45100</v>
      </c>
      <c r="P73" s="255"/>
      <c r="Q73" s="256"/>
      <c r="R73" s="756"/>
      <c r="S73" s="756"/>
      <c r="T73" s="736"/>
      <c r="U73" s="737"/>
      <c r="V73" s="756"/>
      <c r="W73" s="756"/>
      <c r="X73" s="736"/>
      <c r="Y73" s="737"/>
      <c r="Z73" s="1503"/>
      <c r="AA73" s="150"/>
      <c r="AB73" s="66"/>
      <c r="AC73" s="123"/>
    </row>
    <row r="74" spans="1:29" ht="50.25" customHeight="1">
      <c r="A74" s="129"/>
      <c r="B74" s="131"/>
      <c r="C74" s="145"/>
      <c r="D74" s="230" t="s">
        <v>175</v>
      </c>
      <c r="E74" s="397" t="s">
        <v>308</v>
      </c>
      <c r="F74" s="343"/>
      <c r="G74" s="960" t="s">
        <v>66</v>
      </c>
      <c r="H74" s="339"/>
      <c r="I74" s="197" t="s">
        <v>228</v>
      </c>
      <c r="J74" s="756">
        <v>152900</v>
      </c>
      <c r="K74" s="756">
        <v>152900</v>
      </c>
      <c r="L74" s="736"/>
      <c r="M74" s="737"/>
      <c r="N74" s="271">
        <v>163800</v>
      </c>
      <c r="O74" s="271">
        <v>163800</v>
      </c>
      <c r="P74" s="255"/>
      <c r="Q74" s="256"/>
      <c r="R74" s="756"/>
      <c r="S74" s="756"/>
      <c r="T74" s="736"/>
      <c r="U74" s="737"/>
      <c r="V74" s="756"/>
      <c r="W74" s="756"/>
      <c r="X74" s="736"/>
      <c r="Y74" s="737"/>
      <c r="Z74" s="1503"/>
      <c r="AA74" s="150"/>
      <c r="AB74" s="66"/>
      <c r="AC74" s="123"/>
    </row>
    <row r="75" spans="1:29" ht="53.25" customHeight="1">
      <c r="A75" s="129"/>
      <c r="B75" s="131"/>
      <c r="C75" s="145"/>
      <c r="D75" s="230" t="s">
        <v>176</v>
      </c>
      <c r="E75" s="397" t="s">
        <v>308</v>
      </c>
      <c r="F75" s="343"/>
      <c r="G75" s="960" t="s">
        <v>67</v>
      </c>
      <c r="H75" s="339"/>
      <c r="I75" s="197" t="s">
        <v>228</v>
      </c>
      <c r="J75" s="756">
        <v>203200</v>
      </c>
      <c r="K75" s="756">
        <v>203200</v>
      </c>
      <c r="L75" s="736"/>
      <c r="M75" s="737"/>
      <c r="N75" s="271">
        <v>211600</v>
      </c>
      <c r="O75" s="271">
        <v>211600</v>
      </c>
      <c r="P75" s="255"/>
      <c r="Q75" s="256"/>
      <c r="R75" s="756"/>
      <c r="S75" s="756"/>
      <c r="T75" s="736"/>
      <c r="U75" s="737"/>
      <c r="V75" s="756"/>
      <c r="W75" s="756"/>
      <c r="X75" s="736"/>
      <c r="Y75" s="737"/>
      <c r="Z75" s="352"/>
      <c r="AA75" s="150"/>
      <c r="AB75" s="66"/>
      <c r="AC75" s="123"/>
    </row>
    <row r="76" spans="1:29" ht="54" customHeight="1">
      <c r="A76" s="129"/>
      <c r="B76" s="131"/>
      <c r="C76" s="145"/>
      <c r="D76" s="230" t="s">
        <v>177</v>
      </c>
      <c r="E76" s="390" t="s">
        <v>308</v>
      </c>
      <c r="F76" s="343"/>
      <c r="G76" s="960" t="s">
        <v>68</v>
      </c>
      <c r="H76" s="339"/>
      <c r="I76" s="197" t="s">
        <v>228</v>
      </c>
      <c r="J76" s="756">
        <v>131800</v>
      </c>
      <c r="K76" s="756">
        <v>131800</v>
      </c>
      <c r="L76" s="736"/>
      <c r="M76" s="737"/>
      <c r="N76" s="271">
        <v>148100</v>
      </c>
      <c r="O76" s="271">
        <v>148100</v>
      </c>
      <c r="P76" s="255"/>
      <c r="Q76" s="256"/>
      <c r="R76" s="756"/>
      <c r="S76" s="756"/>
      <c r="T76" s="736"/>
      <c r="U76" s="737"/>
      <c r="V76" s="756"/>
      <c r="W76" s="756"/>
      <c r="X76" s="736"/>
      <c r="Y76" s="737"/>
      <c r="Z76" s="352"/>
      <c r="AA76" s="150"/>
      <c r="AB76" s="66"/>
      <c r="AC76" s="123"/>
    </row>
    <row r="77" spans="1:29" ht="53.25" customHeight="1">
      <c r="A77" s="129"/>
      <c r="B77" s="131"/>
      <c r="C77" s="145"/>
      <c r="D77" s="340" t="s">
        <v>178</v>
      </c>
      <c r="E77" s="397" t="s">
        <v>308</v>
      </c>
      <c r="F77" s="235"/>
      <c r="G77" s="966" t="s">
        <v>69</v>
      </c>
      <c r="H77" s="342"/>
      <c r="I77" s="197" t="s">
        <v>228</v>
      </c>
      <c r="J77" s="756">
        <v>95000</v>
      </c>
      <c r="K77" s="756">
        <v>95000</v>
      </c>
      <c r="L77" s="756">
        <v>3000</v>
      </c>
      <c r="M77" s="737"/>
      <c r="N77" s="271">
        <v>101500</v>
      </c>
      <c r="O77" s="271">
        <v>101500</v>
      </c>
      <c r="P77" s="271">
        <v>3300</v>
      </c>
      <c r="Q77" s="258"/>
      <c r="R77" s="756"/>
      <c r="S77" s="756"/>
      <c r="T77" s="736"/>
      <c r="U77" s="737"/>
      <c r="V77" s="756"/>
      <c r="W77" s="756"/>
      <c r="X77" s="736"/>
      <c r="Y77" s="737"/>
      <c r="Z77" s="352"/>
      <c r="AA77" s="150"/>
      <c r="AB77" s="66"/>
      <c r="AC77" s="123"/>
    </row>
    <row r="78" spans="1:29" ht="57.75" customHeight="1">
      <c r="A78" s="129"/>
      <c r="B78" s="131"/>
      <c r="C78" s="528"/>
      <c r="D78" s="356" t="s">
        <v>351</v>
      </c>
      <c r="E78" s="390" t="s">
        <v>308</v>
      </c>
      <c r="F78" s="343"/>
      <c r="G78" s="960" t="s">
        <v>70</v>
      </c>
      <c r="H78" s="339"/>
      <c r="I78" s="197" t="s">
        <v>228</v>
      </c>
      <c r="J78" s="756">
        <v>95000</v>
      </c>
      <c r="K78" s="756">
        <v>95000</v>
      </c>
      <c r="L78" s="736"/>
      <c r="M78" s="737"/>
      <c r="N78" s="271">
        <v>81100</v>
      </c>
      <c r="O78" s="271">
        <v>81100</v>
      </c>
      <c r="P78" s="255"/>
      <c r="Q78" s="256"/>
      <c r="R78" s="756"/>
      <c r="S78" s="756"/>
      <c r="T78" s="736"/>
      <c r="U78" s="737"/>
      <c r="V78" s="756"/>
      <c r="W78" s="756"/>
      <c r="X78" s="736"/>
      <c r="Y78" s="737"/>
      <c r="Z78" s="209"/>
      <c r="AA78" s="150"/>
      <c r="AB78" s="66"/>
      <c r="AC78" s="123"/>
    </row>
    <row r="79" spans="1:29" ht="54" customHeight="1">
      <c r="A79" s="129"/>
      <c r="B79" s="131"/>
      <c r="C79" s="145"/>
      <c r="D79" s="234" t="s">
        <v>179</v>
      </c>
      <c r="E79" s="389" t="s">
        <v>308</v>
      </c>
      <c r="F79" s="343"/>
      <c r="G79" s="960" t="s">
        <v>71</v>
      </c>
      <c r="H79" s="339"/>
      <c r="I79" s="155" t="s">
        <v>228</v>
      </c>
      <c r="J79" s="756">
        <v>93300</v>
      </c>
      <c r="K79" s="756">
        <v>93300</v>
      </c>
      <c r="L79" s="736"/>
      <c r="M79" s="737"/>
      <c r="N79" s="271">
        <v>82800</v>
      </c>
      <c r="O79" s="271">
        <v>82800</v>
      </c>
      <c r="P79" s="255"/>
      <c r="Q79" s="256"/>
      <c r="R79" s="756"/>
      <c r="S79" s="756"/>
      <c r="T79" s="736"/>
      <c r="U79" s="737"/>
      <c r="V79" s="756"/>
      <c r="W79" s="756"/>
      <c r="X79" s="736"/>
      <c r="Y79" s="737"/>
      <c r="Z79" s="385"/>
      <c r="AA79" s="150"/>
      <c r="AB79" s="66"/>
      <c r="AC79" s="123"/>
    </row>
    <row r="80" spans="1:29" ht="53.25" customHeight="1">
      <c r="A80" s="129"/>
      <c r="B80" s="131"/>
      <c r="C80" s="145"/>
      <c r="D80" s="230" t="s">
        <v>180</v>
      </c>
      <c r="E80" s="390" t="s">
        <v>308</v>
      </c>
      <c r="F80" s="343"/>
      <c r="G80" s="960" t="s">
        <v>72</v>
      </c>
      <c r="H80" s="339"/>
      <c r="I80" s="197" t="s">
        <v>228</v>
      </c>
      <c r="J80" s="756">
        <v>46500</v>
      </c>
      <c r="K80" s="756">
        <v>46500</v>
      </c>
      <c r="L80" s="736"/>
      <c r="M80" s="737"/>
      <c r="N80" s="271">
        <v>37400</v>
      </c>
      <c r="O80" s="271">
        <v>37400</v>
      </c>
      <c r="P80" s="255"/>
      <c r="Q80" s="256"/>
      <c r="R80" s="756"/>
      <c r="S80" s="756"/>
      <c r="T80" s="736"/>
      <c r="U80" s="737"/>
      <c r="V80" s="756"/>
      <c r="W80" s="756"/>
      <c r="X80" s="736"/>
      <c r="Y80" s="737"/>
      <c r="Z80" s="352"/>
      <c r="AA80" s="150"/>
      <c r="AB80" s="66"/>
      <c r="AC80" s="123"/>
    </row>
    <row r="81" spans="1:32" ht="50.25" customHeight="1">
      <c r="A81" s="129"/>
      <c r="B81" s="131"/>
      <c r="C81" s="145"/>
      <c r="D81" s="231" t="s">
        <v>206</v>
      </c>
      <c r="E81" s="397" t="s">
        <v>308</v>
      </c>
      <c r="F81" s="343"/>
      <c r="G81" s="960" t="s">
        <v>73</v>
      </c>
      <c r="H81" s="339"/>
      <c r="I81" s="197" t="s">
        <v>228</v>
      </c>
      <c r="J81" s="756">
        <v>89900</v>
      </c>
      <c r="K81" s="756">
        <v>89900</v>
      </c>
      <c r="L81" s="757">
        <v>4000</v>
      </c>
      <c r="M81" s="737"/>
      <c r="N81" s="271">
        <v>83700</v>
      </c>
      <c r="O81" s="271">
        <v>83700</v>
      </c>
      <c r="P81" s="329">
        <v>4000</v>
      </c>
      <c r="Q81" s="256"/>
      <c r="R81" s="756"/>
      <c r="S81" s="756"/>
      <c r="T81" s="757"/>
      <c r="U81" s="737"/>
      <c r="V81" s="756"/>
      <c r="W81" s="756"/>
      <c r="X81" s="757"/>
      <c r="Y81" s="737"/>
      <c r="Z81" s="352"/>
      <c r="AA81" s="150"/>
      <c r="AB81" s="66"/>
      <c r="AC81" s="123"/>
    </row>
    <row r="82" spans="1:32" ht="0.75" customHeight="1">
      <c r="A82" s="129"/>
      <c r="B82" s="131"/>
      <c r="C82" s="145"/>
      <c r="D82" s="230"/>
      <c r="E82" s="390"/>
      <c r="F82" s="343"/>
      <c r="G82" s="960"/>
      <c r="H82" s="339"/>
      <c r="I82" s="197"/>
      <c r="J82" s="756"/>
      <c r="K82" s="736"/>
      <c r="L82" s="736"/>
      <c r="M82" s="737"/>
      <c r="N82" s="271"/>
      <c r="O82" s="255"/>
      <c r="P82" s="255"/>
      <c r="Q82" s="256"/>
      <c r="R82" s="756"/>
      <c r="S82" s="736"/>
      <c r="T82" s="736"/>
      <c r="U82" s="737"/>
      <c r="V82" s="756"/>
      <c r="W82" s="736"/>
      <c r="X82" s="736"/>
      <c r="Y82" s="737"/>
      <c r="Z82" s="352"/>
      <c r="AA82" s="150"/>
      <c r="AB82" s="66"/>
      <c r="AC82" s="123"/>
    </row>
    <row r="83" spans="1:32" ht="37.5" customHeight="1">
      <c r="A83" s="129"/>
      <c r="B83" s="131"/>
      <c r="C83" s="145"/>
      <c r="D83" s="230" t="s">
        <v>181</v>
      </c>
      <c r="E83" s="397" t="s">
        <v>308</v>
      </c>
      <c r="F83" s="343"/>
      <c r="G83" s="960" t="s">
        <v>74</v>
      </c>
      <c r="H83" s="339"/>
      <c r="I83" s="197" t="s">
        <v>228</v>
      </c>
      <c r="J83" s="756">
        <v>1600</v>
      </c>
      <c r="K83" s="756">
        <v>1600</v>
      </c>
      <c r="L83" s="736"/>
      <c r="M83" s="737"/>
      <c r="N83" s="271"/>
      <c r="O83" s="271"/>
      <c r="P83" s="255"/>
      <c r="Q83" s="256"/>
      <c r="R83" s="756"/>
      <c r="S83" s="756"/>
      <c r="T83" s="736"/>
      <c r="U83" s="737"/>
      <c r="V83" s="756"/>
      <c r="W83" s="756"/>
      <c r="X83" s="736"/>
      <c r="Y83" s="737"/>
      <c r="Z83" s="352"/>
      <c r="AA83" s="150"/>
      <c r="AB83" s="66"/>
      <c r="AC83" s="123"/>
    </row>
    <row r="84" spans="1:32" ht="44.25" customHeight="1">
      <c r="A84" s="129"/>
      <c r="B84" s="131"/>
      <c r="C84" s="145"/>
      <c r="D84" s="230" t="s">
        <v>182</v>
      </c>
      <c r="E84" s="390" t="s">
        <v>308</v>
      </c>
      <c r="F84" s="343"/>
      <c r="G84" s="960" t="s">
        <v>75</v>
      </c>
      <c r="H84" s="339"/>
      <c r="I84" s="197" t="s">
        <v>228</v>
      </c>
      <c r="J84" s="756">
        <v>30700</v>
      </c>
      <c r="K84" s="756">
        <v>30700</v>
      </c>
      <c r="L84" s="736"/>
      <c r="M84" s="737"/>
      <c r="N84" s="271">
        <v>34200</v>
      </c>
      <c r="O84" s="271">
        <v>34200</v>
      </c>
      <c r="P84" s="255"/>
      <c r="Q84" s="256"/>
      <c r="R84" s="756"/>
      <c r="S84" s="756"/>
      <c r="T84" s="736"/>
      <c r="U84" s="737"/>
      <c r="V84" s="756"/>
      <c r="W84" s="756"/>
      <c r="X84" s="736"/>
      <c r="Y84" s="737"/>
      <c r="Z84" s="352"/>
      <c r="AA84" s="150"/>
      <c r="AB84" s="66"/>
      <c r="AC84" s="123"/>
    </row>
    <row r="85" spans="1:32" ht="60.75" customHeight="1">
      <c r="A85" s="129"/>
      <c r="B85" s="131"/>
      <c r="C85" s="145"/>
      <c r="D85" s="230" t="s">
        <v>337</v>
      </c>
      <c r="E85" s="397" t="s">
        <v>308</v>
      </c>
      <c r="F85" s="343"/>
      <c r="G85" s="960" t="s">
        <v>76</v>
      </c>
      <c r="H85" s="339"/>
      <c r="I85" s="197" t="s">
        <v>228</v>
      </c>
      <c r="J85" s="756">
        <v>40000</v>
      </c>
      <c r="K85" s="756">
        <v>40000</v>
      </c>
      <c r="L85" s="736"/>
      <c r="M85" s="737"/>
      <c r="N85" s="271">
        <v>32100</v>
      </c>
      <c r="O85" s="271">
        <v>32100</v>
      </c>
      <c r="P85" s="255"/>
      <c r="Q85" s="256"/>
      <c r="R85" s="756"/>
      <c r="S85" s="756"/>
      <c r="T85" s="736"/>
      <c r="U85" s="737"/>
      <c r="V85" s="756"/>
      <c r="W85" s="756"/>
      <c r="X85" s="736"/>
      <c r="Y85" s="737"/>
      <c r="Z85" s="352"/>
      <c r="AA85" s="150"/>
      <c r="AB85" s="66"/>
      <c r="AC85" s="123"/>
    </row>
    <row r="86" spans="1:32" ht="48.75" hidden="1" customHeight="1">
      <c r="A86" s="129"/>
      <c r="B86" s="131"/>
      <c r="C86" s="145"/>
      <c r="D86" s="230"/>
      <c r="E86" s="390"/>
      <c r="F86" s="343"/>
      <c r="G86" s="960"/>
      <c r="H86" s="339"/>
      <c r="I86" s="197"/>
      <c r="J86" s="756"/>
      <c r="K86" s="736"/>
      <c r="L86" s="736"/>
      <c r="M86" s="737"/>
      <c r="N86" s="271"/>
      <c r="O86" s="255"/>
      <c r="P86" s="255"/>
      <c r="Q86" s="256"/>
      <c r="R86" s="756"/>
      <c r="S86" s="736"/>
      <c r="T86" s="736"/>
      <c r="U86" s="737"/>
      <c r="V86" s="756"/>
      <c r="W86" s="736"/>
      <c r="X86" s="736"/>
      <c r="Y86" s="737"/>
      <c r="Z86" s="352"/>
      <c r="AA86" s="150"/>
      <c r="AB86" s="66"/>
      <c r="AC86" s="123"/>
    </row>
    <row r="87" spans="1:32" ht="49.5" hidden="1" customHeight="1">
      <c r="A87" s="129"/>
      <c r="B87" s="131"/>
      <c r="C87" s="145"/>
      <c r="D87" s="230"/>
      <c r="E87" s="397"/>
      <c r="F87" s="343"/>
      <c r="G87" s="960"/>
      <c r="H87" s="339"/>
      <c r="I87" s="197"/>
      <c r="J87" s="756"/>
      <c r="K87" s="736"/>
      <c r="L87" s="736"/>
      <c r="M87" s="737"/>
      <c r="N87" s="271"/>
      <c r="O87" s="255"/>
      <c r="P87" s="255"/>
      <c r="Q87" s="256"/>
      <c r="R87" s="756"/>
      <c r="S87" s="736"/>
      <c r="T87" s="736"/>
      <c r="U87" s="737"/>
      <c r="V87" s="756"/>
      <c r="W87" s="736"/>
      <c r="X87" s="736"/>
      <c r="Y87" s="737"/>
      <c r="Z87" s="352"/>
      <c r="AA87" s="150"/>
      <c r="AB87" s="66"/>
      <c r="AC87" s="123"/>
    </row>
    <row r="88" spans="1:32" ht="51.75" customHeight="1">
      <c r="A88" s="129"/>
      <c r="B88" s="131"/>
      <c r="C88" s="145"/>
      <c r="D88" s="230" t="s">
        <v>183</v>
      </c>
      <c r="E88" s="390" t="s">
        <v>308</v>
      </c>
      <c r="F88" s="343"/>
      <c r="G88" s="960" t="s">
        <v>77</v>
      </c>
      <c r="H88" s="339"/>
      <c r="I88" s="197" t="s">
        <v>228</v>
      </c>
      <c r="J88" s="756">
        <v>34200</v>
      </c>
      <c r="K88" s="756">
        <v>34200</v>
      </c>
      <c r="L88" s="736"/>
      <c r="M88" s="737"/>
      <c r="N88" s="271">
        <v>43000</v>
      </c>
      <c r="O88" s="271">
        <v>43000</v>
      </c>
      <c r="P88" s="255"/>
      <c r="Q88" s="256"/>
      <c r="R88" s="756"/>
      <c r="S88" s="756"/>
      <c r="T88" s="736"/>
      <c r="U88" s="737"/>
      <c r="V88" s="756"/>
      <c r="W88" s="756"/>
      <c r="X88" s="736"/>
      <c r="Y88" s="737"/>
      <c r="Z88" s="352"/>
      <c r="AA88" s="150"/>
      <c r="AB88" s="66"/>
      <c r="AC88" s="123"/>
    </row>
    <row r="89" spans="1:32" ht="54.75" customHeight="1">
      <c r="A89" s="129"/>
      <c r="B89" s="131"/>
      <c r="C89" s="145"/>
      <c r="D89" s="230" t="s">
        <v>184</v>
      </c>
      <c r="E89" s="397" t="s">
        <v>308</v>
      </c>
      <c r="F89" s="343"/>
      <c r="G89" s="960" t="s">
        <v>78</v>
      </c>
      <c r="H89" s="339"/>
      <c r="I89" s="197" t="s">
        <v>228</v>
      </c>
      <c r="J89" s="756"/>
      <c r="K89" s="756"/>
      <c r="L89" s="736"/>
      <c r="M89" s="737"/>
      <c r="N89" s="271">
        <v>0</v>
      </c>
      <c r="O89" s="271">
        <v>0</v>
      </c>
      <c r="P89" s="255"/>
      <c r="Q89" s="256"/>
      <c r="R89" s="756"/>
      <c r="S89" s="756"/>
      <c r="T89" s="736"/>
      <c r="U89" s="737"/>
      <c r="V89" s="756"/>
      <c r="W89" s="756"/>
      <c r="X89" s="736"/>
      <c r="Y89" s="737"/>
      <c r="Z89" s="352"/>
      <c r="AA89" s="150"/>
      <c r="AB89" s="66"/>
      <c r="AC89" s="123"/>
    </row>
    <row r="90" spans="1:32" ht="60.75" customHeight="1">
      <c r="A90" s="1423"/>
      <c r="B90" s="1383"/>
      <c r="C90" s="1424"/>
      <c r="D90" s="230" t="s">
        <v>286</v>
      </c>
      <c r="E90" s="390" t="s">
        <v>308</v>
      </c>
      <c r="F90" s="375"/>
      <c r="G90" s="961" t="s">
        <v>284</v>
      </c>
      <c r="H90" s="369"/>
      <c r="I90" s="376" t="s">
        <v>228</v>
      </c>
      <c r="J90" s="758">
        <v>2000</v>
      </c>
      <c r="K90" s="758">
        <v>2000</v>
      </c>
      <c r="L90" s="740"/>
      <c r="M90" s="759"/>
      <c r="N90" s="377">
        <v>3600</v>
      </c>
      <c r="O90" s="377">
        <v>3600</v>
      </c>
      <c r="P90" s="362"/>
      <c r="Q90" s="378"/>
      <c r="R90" s="758"/>
      <c r="S90" s="758"/>
      <c r="T90" s="740"/>
      <c r="U90" s="759"/>
      <c r="V90" s="758"/>
      <c r="W90" s="758"/>
      <c r="X90" s="740"/>
      <c r="Y90" s="759"/>
      <c r="Z90" s="352"/>
      <c r="AA90" s="372"/>
      <c r="AB90" s="373"/>
      <c r="AC90" s="365"/>
    </row>
    <row r="91" spans="1:32" ht="1.5" customHeight="1">
      <c r="A91" s="1423"/>
      <c r="B91" s="1383"/>
      <c r="C91" s="1424"/>
      <c r="D91" s="335" t="s">
        <v>185</v>
      </c>
      <c r="E91" s="397" t="s">
        <v>308</v>
      </c>
      <c r="F91" s="343"/>
      <c r="G91" s="960" t="s">
        <v>79</v>
      </c>
      <c r="H91" s="339"/>
      <c r="I91" s="155" t="s">
        <v>228</v>
      </c>
      <c r="J91" s="756">
        <v>0</v>
      </c>
      <c r="K91" s="756">
        <v>0</v>
      </c>
      <c r="L91" s="736"/>
      <c r="M91" s="742"/>
      <c r="N91" s="271">
        <v>0</v>
      </c>
      <c r="O91" s="271">
        <v>0</v>
      </c>
      <c r="P91" s="255"/>
      <c r="Q91" s="259"/>
      <c r="R91" s="756"/>
      <c r="S91" s="756"/>
      <c r="T91" s="736"/>
      <c r="U91" s="742"/>
      <c r="V91" s="756"/>
      <c r="W91" s="756"/>
      <c r="X91" s="736"/>
      <c r="Y91" s="742"/>
      <c r="Z91" s="379"/>
      <c r="AA91" s="150"/>
      <c r="AB91" s="66"/>
      <c r="AC91" s="123"/>
    </row>
    <row r="92" spans="1:32" ht="58.5" customHeight="1">
      <c r="A92" s="1423"/>
      <c r="B92" s="1383"/>
      <c r="C92" s="1424"/>
      <c r="D92" s="234" t="s">
        <v>338</v>
      </c>
      <c r="E92" s="397" t="s">
        <v>308</v>
      </c>
      <c r="F92" s="343"/>
      <c r="G92" s="960" t="s">
        <v>80</v>
      </c>
      <c r="H92" s="339"/>
      <c r="I92" s="155" t="s">
        <v>228</v>
      </c>
      <c r="J92" s="756">
        <v>146900</v>
      </c>
      <c r="K92" s="756">
        <v>146900</v>
      </c>
      <c r="L92" s="736">
        <v>34300</v>
      </c>
      <c r="M92" s="737"/>
      <c r="N92" s="271">
        <v>144900</v>
      </c>
      <c r="O92" s="271">
        <v>144900</v>
      </c>
      <c r="P92" s="255">
        <v>34200</v>
      </c>
      <c r="Q92" s="256"/>
      <c r="R92" s="756"/>
      <c r="S92" s="756"/>
      <c r="T92" s="736"/>
      <c r="U92" s="737"/>
      <c r="V92" s="756"/>
      <c r="W92" s="756"/>
      <c r="X92" s="736"/>
      <c r="Y92" s="737"/>
      <c r="Z92" s="385"/>
      <c r="AA92" s="150"/>
      <c r="AB92" s="66"/>
      <c r="AC92" s="123"/>
    </row>
    <row r="93" spans="1:32" ht="60.75" customHeight="1">
      <c r="A93" s="129"/>
      <c r="B93" s="131"/>
      <c r="C93" s="145"/>
      <c r="D93" s="234" t="s">
        <v>232</v>
      </c>
      <c r="E93" s="397" t="s">
        <v>308</v>
      </c>
      <c r="F93" s="343"/>
      <c r="G93" s="960" t="s">
        <v>81</v>
      </c>
      <c r="H93" s="339"/>
      <c r="I93" s="197" t="s">
        <v>228</v>
      </c>
      <c r="J93" s="756">
        <v>30000</v>
      </c>
      <c r="K93" s="756">
        <v>30000</v>
      </c>
      <c r="L93" s="736"/>
      <c r="M93" s="737"/>
      <c r="N93" s="271">
        <v>25300</v>
      </c>
      <c r="O93" s="271">
        <v>25300</v>
      </c>
      <c r="P93" s="255"/>
      <c r="Q93" s="256"/>
      <c r="R93" s="756"/>
      <c r="S93" s="756"/>
      <c r="T93" s="736"/>
      <c r="U93" s="737"/>
      <c r="V93" s="756"/>
      <c r="W93" s="756"/>
      <c r="X93" s="736"/>
      <c r="Y93" s="737"/>
      <c r="Z93" s="352"/>
      <c r="AA93" s="150"/>
      <c r="AB93" s="66"/>
      <c r="AC93" s="123"/>
    </row>
    <row r="94" spans="1:32" ht="59.25" customHeight="1">
      <c r="A94" s="129"/>
      <c r="B94" s="131"/>
      <c r="C94" s="146"/>
      <c r="D94" s="234" t="s">
        <v>92</v>
      </c>
      <c r="E94" s="391" t="s">
        <v>308</v>
      </c>
      <c r="F94" s="235"/>
      <c r="G94" s="959" t="s">
        <v>82</v>
      </c>
      <c r="H94" s="195"/>
      <c r="I94" s="197" t="s">
        <v>228</v>
      </c>
      <c r="J94" s="756">
        <v>34500</v>
      </c>
      <c r="K94" s="756">
        <v>34500</v>
      </c>
      <c r="L94" s="736"/>
      <c r="M94" s="737"/>
      <c r="N94" s="271">
        <v>40100</v>
      </c>
      <c r="O94" s="271">
        <v>40100</v>
      </c>
      <c r="P94" s="255"/>
      <c r="Q94" s="256"/>
      <c r="R94" s="756"/>
      <c r="S94" s="756"/>
      <c r="T94" s="736"/>
      <c r="U94" s="737"/>
      <c r="V94" s="756"/>
      <c r="W94" s="756"/>
      <c r="X94" s="736"/>
      <c r="Y94" s="737"/>
      <c r="Z94" s="352"/>
      <c r="AA94" s="150"/>
      <c r="AB94" s="66"/>
      <c r="AC94" s="123"/>
    </row>
    <row r="95" spans="1:32" ht="22.5" customHeight="1" thickBot="1">
      <c r="A95" s="130"/>
      <c r="B95" s="132"/>
      <c r="C95" s="145"/>
      <c r="D95" s="1425" t="s">
        <v>249</v>
      </c>
      <c r="E95" s="1425"/>
      <c r="F95" s="1425"/>
      <c r="G95" s="1425"/>
      <c r="H95" s="1426"/>
      <c r="I95" s="208" t="s">
        <v>9</v>
      </c>
      <c r="J95" s="1013">
        <f>SUM(J71:J94)</f>
        <v>1283600</v>
      </c>
      <c r="K95" s="1013">
        <f>SUM(K71:K94)</f>
        <v>1283600</v>
      </c>
      <c r="L95" s="1013">
        <f>SUM(L71:L94)</f>
        <v>41300</v>
      </c>
      <c r="M95" s="1013">
        <f>SUM(M71:M94)</f>
        <v>0</v>
      </c>
      <c r="N95" s="149">
        <f t="shared" ref="N95:Y95" si="2">SUM(N71:N94)</f>
        <v>1297700</v>
      </c>
      <c r="O95" s="149">
        <f t="shared" si="2"/>
        <v>1297700</v>
      </c>
      <c r="P95" s="149">
        <f t="shared" si="2"/>
        <v>41500</v>
      </c>
      <c r="Q95" s="149">
        <f t="shared" si="2"/>
        <v>0</v>
      </c>
      <c r="R95" s="149">
        <v>1256900</v>
      </c>
      <c r="S95" s="149">
        <v>1256900</v>
      </c>
      <c r="T95" s="149">
        <v>40300</v>
      </c>
      <c r="U95" s="149">
        <f t="shared" si="2"/>
        <v>0</v>
      </c>
      <c r="V95" s="149">
        <v>13500000</v>
      </c>
      <c r="W95" s="149">
        <v>1350000</v>
      </c>
      <c r="X95" s="149">
        <f t="shared" si="2"/>
        <v>0</v>
      </c>
      <c r="Y95" s="149">
        <f t="shared" si="2"/>
        <v>0</v>
      </c>
      <c r="Z95" s="353"/>
      <c r="AA95" s="151"/>
      <c r="AB95" s="140"/>
      <c r="AC95" s="141"/>
      <c r="AD95" s="6"/>
      <c r="AF95" s="5"/>
    </row>
    <row r="96" spans="1:32" ht="25.5" customHeight="1" thickBot="1">
      <c r="A96" s="156" t="s">
        <v>11</v>
      </c>
      <c r="B96" s="168" t="s">
        <v>11</v>
      </c>
      <c r="C96" s="1488" t="s">
        <v>218</v>
      </c>
      <c r="D96" s="1489"/>
      <c r="E96" s="1489"/>
      <c r="F96" s="1489"/>
      <c r="G96" s="1489"/>
      <c r="H96" s="1489"/>
      <c r="I96" s="1490"/>
      <c r="J96" s="1026">
        <f t="shared" ref="J96:Y96" si="3">SUM(J39+J63+J69+J95)</f>
        <v>29121200</v>
      </c>
      <c r="K96" s="1026">
        <f t="shared" si="3"/>
        <v>29016300</v>
      </c>
      <c r="L96" s="1026">
        <f t="shared" si="3"/>
        <v>18617900</v>
      </c>
      <c r="M96" s="1026">
        <f t="shared" si="3"/>
        <v>104900</v>
      </c>
      <c r="N96" s="1027">
        <f t="shared" si="3"/>
        <v>28260300</v>
      </c>
      <c r="O96" s="201">
        <f t="shared" si="3"/>
        <v>28260300</v>
      </c>
      <c r="P96" s="201">
        <f t="shared" si="3"/>
        <v>18078500</v>
      </c>
      <c r="Q96" s="201">
        <f t="shared" si="3"/>
        <v>0</v>
      </c>
      <c r="R96" s="201">
        <f t="shared" si="3"/>
        <v>31556900</v>
      </c>
      <c r="S96" s="201">
        <f t="shared" si="3"/>
        <v>31556900</v>
      </c>
      <c r="T96" s="201">
        <f t="shared" si="3"/>
        <v>18540300</v>
      </c>
      <c r="U96" s="201">
        <f t="shared" si="3"/>
        <v>0</v>
      </c>
      <c r="V96" s="201">
        <f t="shared" si="3"/>
        <v>43800000</v>
      </c>
      <c r="W96" s="201">
        <f t="shared" si="3"/>
        <v>31650000</v>
      </c>
      <c r="X96" s="201">
        <f t="shared" si="3"/>
        <v>18500000</v>
      </c>
      <c r="Y96" s="201">
        <f t="shared" si="3"/>
        <v>0</v>
      </c>
      <c r="Z96" s="1485"/>
      <c r="AA96" s="1486"/>
      <c r="AB96" s="1486"/>
      <c r="AC96" s="1487"/>
    </row>
    <row r="97" spans="1:32" ht="42" hidden="1" customHeight="1" thickBot="1">
      <c r="A97" s="156" t="s">
        <v>11</v>
      </c>
      <c r="B97" s="168" t="s">
        <v>13</v>
      </c>
      <c r="C97" s="1515" t="s">
        <v>57</v>
      </c>
      <c r="D97" s="1516"/>
      <c r="E97" s="1516"/>
      <c r="F97" s="1516"/>
      <c r="G97" s="1516"/>
      <c r="H97" s="1516"/>
      <c r="I97" s="1516"/>
      <c r="J97" s="1516"/>
      <c r="K97" s="1516"/>
      <c r="L97" s="1516"/>
      <c r="M97" s="1516"/>
      <c r="N97" s="1516"/>
      <c r="O97" s="1516"/>
      <c r="P97" s="1516"/>
      <c r="Q97" s="1516"/>
      <c r="R97" s="1516"/>
      <c r="S97" s="1516"/>
      <c r="T97" s="1516"/>
      <c r="U97" s="1516"/>
      <c r="V97" s="1516"/>
      <c r="W97" s="1516"/>
      <c r="X97" s="1516"/>
      <c r="Y97" s="1516"/>
      <c r="Z97" s="1516"/>
      <c r="AA97" s="1516"/>
      <c r="AB97" s="1516"/>
      <c r="AC97" s="1517"/>
    </row>
    <row r="98" spans="1:32" ht="18" hidden="1" customHeight="1" thickBot="1">
      <c r="A98" s="122" t="s">
        <v>11</v>
      </c>
      <c r="B98" s="118" t="s">
        <v>13</v>
      </c>
      <c r="C98" s="198" t="s">
        <v>11</v>
      </c>
      <c r="D98" s="1513" t="s">
        <v>95</v>
      </c>
      <c r="E98" s="1514"/>
      <c r="F98" s="1514"/>
      <c r="G98" s="1514"/>
      <c r="H98" s="1514"/>
      <c r="I98" s="1514"/>
      <c r="J98" s="1514"/>
      <c r="K98" s="1514"/>
      <c r="L98" s="1514"/>
      <c r="M98" s="1514"/>
      <c r="N98" s="1514"/>
      <c r="O98" s="1514"/>
      <c r="P98" s="1514"/>
      <c r="Q98" s="1514"/>
      <c r="R98" s="1514"/>
      <c r="S98" s="1514"/>
      <c r="T98" s="1514"/>
      <c r="U98" s="1514"/>
      <c r="V98" s="1514"/>
      <c r="W98" s="1514"/>
      <c r="X98" s="1514"/>
      <c r="Y98" s="1514"/>
      <c r="Z98" s="1510" t="s">
        <v>204</v>
      </c>
      <c r="AA98" s="214" t="s">
        <v>106</v>
      </c>
      <c r="AB98" s="185" t="s">
        <v>104</v>
      </c>
      <c r="AC98" s="186" t="s">
        <v>104</v>
      </c>
    </row>
    <row r="99" spans="1:32" ht="33.75" hidden="1" customHeight="1" thickBot="1">
      <c r="A99" s="1454"/>
      <c r="B99" s="1456"/>
      <c r="C99" s="173"/>
      <c r="D99" s="233" t="s">
        <v>87</v>
      </c>
      <c r="E99" s="388" t="s">
        <v>11</v>
      </c>
      <c r="F99" s="332"/>
      <c r="G99" s="337" t="s">
        <v>69</v>
      </c>
      <c r="H99" s="345"/>
      <c r="I99" s="155" t="s">
        <v>93</v>
      </c>
      <c r="J99" s="569">
        <v>276212</v>
      </c>
      <c r="K99" s="570"/>
      <c r="L99" s="570"/>
      <c r="M99" s="571">
        <v>276212</v>
      </c>
      <c r="N99" s="276"/>
      <c r="O99" s="277"/>
      <c r="P99" s="277"/>
      <c r="Q99" s="278"/>
      <c r="R99" s="276"/>
      <c r="S99" s="277"/>
      <c r="T99" s="277"/>
      <c r="U99" s="278"/>
      <c r="V99" s="276"/>
      <c r="W99" s="277"/>
      <c r="X99" s="277"/>
      <c r="Y99" s="278"/>
      <c r="Z99" s="1511"/>
      <c r="AA99" s="75">
        <v>622900</v>
      </c>
      <c r="AB99" s="75"/>
      <c r="AC99" s="125"/>
      <c r="AF99" s="5"/>
    </row>
    <row r="100" spans="1:32" ht="36" hidden="1" customHeight="1" thickBot="1">
      <c r="A100" s="1423"/>
      <c r="B100" s="1383"/>
      <c r="C100" s="128"/>
      <c r="D100" s="228" t="s">
        <v>88</v>
      </c>
      <c r="E100" s="396" t="s">
        <v>11</v>
      </c>
      <c r="F100" s="332"/>
      <c r="G100" s="337" t="s">
        <v>70</v>
      </c>
      <c r="H100" s="345"/>
      <c r="I100" s="155" t="s">
        <v>93</v>
      </c>
      <c r="J100" s="569">
        <v>341103</v>
      </c>
      <c r="K100" s="570"/>
      <c r="L100" s="570"/>
      <c r="M100" s="571">
        <v>341103</v>
      </c>
      <c r="N100" s="276"/>
      <c r="O100" s="277"/>
      <c r="P100" s="277"/>
      <c r="Q100" s="278"/>
      <c r="R100" s="276"/>
      <c r="S100" s="277"/>
      <c r="T100" s="277"/>
      <c r="U100" s="278"/>
      <c r="V100" s="276"/>
      <c r="W100" s="277"/>
      <c r="X100" s="277"/>
      <c r="Y100" s="278"/>
      <c r="Z100" s="1511"/>
      <c r="AA100" s="215"/>
      <c r="AB100" s="74"/>
      <c r="AC100" s="126"/>
      <c r="AF100" s="5"/>
    </row>
    <row r="101" spans="1:32" ht="36.75" hidden="1" customHeight="1" thickBot="1">
      <c r="A101" s="1423"/>
      <c r="B101" s="1383"/>
      <c r="C101" s="128"/>
      <c r="D101" s="228" t="s">
        <v>89</v>
      </c>
      <c r="E101" s="367" t="s">
        <v>11</v>
      </c>
      <c r="F101" s="332"/>
      <c r="G101" s="337" t="s">
        <v>71</v>
      </c>
      <c r="H101" s="345"/>
      <c r="I101" s="155" t="s">
        <v>93</v>
      </c>
      <c r="J101" s="569">
        <v>44243</v>
      </c>
      <c r="K101" s="570"/>
      <c r="L101" s="570"/>
      <c r="M101" s="571">
        <v>44243</v>
      </c>
      <c r="N101" s="276"/>
      <c r="O101" s="277"/>
      <c r="P101" s="277"/>
      <c r="Q101" s="278"/>
      <c r="R101" s="276"/>
      <c r="S101" s="277"/>
      <c r="T101" s="277"/>
      <c r="U101" s="278"/>
      <c r="V101" s="276"/>
      <c r="W101" s="277"/>
      <c r="X101" s="277"/>
      <c r="Y101" s="278"/>
      <c r="Z101" s="1511"/>
      <c r="AA101" s="215"/>
      <c r="AB101" s="74"/>
      <c r="AC101" s="126"/>
      <c r="AF101" s="5"/>
    </row>
    <row r="102" spans="1:32" ht="30.75" hidden="1" customHeight="1" thickBot="1">
      <c r="A102" s="1423"/>
      <c r="B102" s="1383"/>
      <c r="C102" s="128"/>
      <c r="D102" s="228" t="s">
        <v>90</v>
      </c>
      <c r="E102" s="396" t="s">
        <v>11</v>
      </c>
      <c r="F102" s="332"/>
      <c r="G102" s="337" t="s">
        <v>72</v>
      </c>
      <c r="H102" s="345"/>
      <c r="I102" s="155" t="s">
        <v>93</v>
      </c>
      <c r="J102" s="569">
        <v>40278</v>
      </c>
      <c r="K102" s="570"/>
      <c r="L102" s="570"/>
      <c r="M102" s="571">
        <v>40278</v>
      </c>
      <c r="N102" s="276"/>
      <c r="O102" s="277"/>
      <c r="P102" s="277"/>
      <c r="Q102" s="278"/>
      <c r="R102" s="276"/>
      <c r="S102" s="277"/>
      <c r="T102" s="277"/>
      <c r="U102" s="278"/>
      <c r="V102" s="276"/>
      <c r="W102" s="277"/>
      <c r="X102" s="277"/>
      <c r="Y102" s="278"/>
      <c r="Z102" s="1511"/>
      <c r="AA102" s="215"/>
      <c r="AB102" s="74"/>
      <c r="AC102" s="126"/>
      <c r="AF102" s="5"/>
    </row>
    <row r="103" spans="1:32" ht="26.25" hidden="1" customHeight="1" thickBot="1">
      <c r="A103" s="1423"/>
      <c r="B103" s="1383"/>
      <c r="C103" s="128"/>
      <c r="D103" s="232" t="s">
        <v>207</v>
      </c>
      <c r="E103" s="388" t="s">
        <v>11</v>
      </c>
      <c r="F103" s="332"/>
      <c r="G103" s="337" t="s">
        <v>73</v>
      </c>
      <c r="H103" s="345"/>
      <c r="I103" s="155" t="s">
        <v>93</v>
      </c>
      <c r="J103" s="569">
        <v>155876</v>
      </c>
      <c r="K103" s="570"/>
      <c r="L103" s="570"/>
      <c r="M103" s="571">
        <v>155876</v>
      </c>
      <c r="N103" s="276"/>
      <c r="O103" s="277"/>
      <c r="P103" s="277"/>
      <c r="Q103" s="278"/>
      <c r="R103" s="276"/>
      <c r="S103" s="277"/>
      <c r="T103" s="277"/>
      <c r="U103" s="278"/>
      <c r="V103" s="276"/>
      <c r="W103" s="277"/>
      <c r="X103" s="277"/>
      <c r="Y103" s="278"/>
      <c r="Z103" s="1511"/>
      <c r="AA103" s="215"/>
      <c r="AB103" s="74"/>
      <c r="AC103" s="126"/>
      <c r="AF103" s="5"/>
    </row>
    <row r="104" spans="1:32" ht="26.25" hidden="1" customHeight="1" thickBot="1">
      <c r="A104" s="1423"/>
      <c r="B104" s="1383"/>
      <c r="C104" s="128"/>
      <c r="D104" s="346" t="s">
        <v>208</v>
      </c>
      <c r="E104" s="396" t="s">
        <v>11</v>
      </c>
      <c r="F104" s="332"/>
      <c r="G104" s="337" t="s">
        <v>76</v>
      </c>
      <c r="H104" s="345"/>
      <c r="I104" s="155" t="s">
        <v>93</v>
      </c>
      <c r="J104" s="569"/>
      <c r="K104" s="570"/>
      <c r="L104" s="570"/>
      <c r="M104" s="571"/>
      <c r="N104" s="276"/>
      <c r="O104" s="277"/>
      <c r="P104" s="277"/>
      <c r="Q104" s="278"/>
      <c r="R104" s="276"/>
      <c r="S104" s="277"/>
      <c r="T104" s="277"/>
      <c r="U104" s="278"/>
      <c r="V104" s="276"/>
      <c r="W104" s="277"/>
      <c r="X104" s="277"/>
      <c r="Y104" s="278"/>
      <c r="Z104" s="1511"/>
      <c r="AA104" s="215"/>
      <c r="AB104" s="74"/>
      <c r="AC104" s="126"/>
      <c r="AF104" s="5"/>
    </row>
    <row r="105" spans="1:32" ht="35.25" hidden="1" customHeight="1" thickBot="1">
      <c r="A105" s="1423"/>
      <c r="B105" s="1383"/>
      <c r="C105" s="128"/>
      <c r="D105" s="346" t="s">
        <v>91</v>
      </c>
      <c r="E105" s="367" t="s">
        <v>11</v>
      </c>
      <c r="F105" s="332"/>
      <c r="G105" s="337" t="s">
        <v>77</v>
      </c>
      <c r="H105" s="345"/>
      <c r="I105" s="155" t="s">
        <v>93</v>
      </c>
      <c r="J105" s="569"/>
      <c r="K105" s="570"/>
      <c r="L105" s="570"/>
      <c r="M105" s="571"/>
      <c r="N105" s="276"/>
      <c r="O105" s="277"/>
      <c r="P105" s="277"/>
      <c r="Q105" s="278"/>
      <c r="R105" s="276"/>
      <c r="S105" s="277"/>
      <c r="T105" s="277"/>
      <c r="U105" s="278"/>
      <c r="V105" s="276"/>
      <c r="W105" s="277"/>
      <c r="X105" s="277"/>
      <c r="Y105" s="278"/>
      <c r="Z105" s="1511"/>
      <c r="AA105" s="215"/>
      <c r="AB105" s="74"/>
      <c r="AC105" s="126"/>
      <c r="AF105" s="5"/>
    </row>
    <row r="106" spans="1:32" ht="33" hidden="1" customHeight="1" thickBot="1">
      <c r="A106" s="1423"/>
      <c r="B106" s="1383"/>
      <c r="C106" s="128"/>
      <c r="D106" s="228" t="s">
        <v>129</v>
      </c>
      <c r="E106" s="396" t="s">
        <v>11</v>
      </c>
      <c r="F106" s="332"/>
      <c r="G106" s="337" t="s">
        <v>79</v>
      </c>
      <c r="H106" s="345"/>
      <c r="I106" s="155" t="s">
        <v>93</v>
      </c>
      <c r="J106" s="569">
        <v>267066</v>
      </c>
      <c r="K106" s="570"/>
      <c r="L106" s="572"/>
      <c r="M106" s="571">
        <v>267066</v>
      </c>
      <c r="N106" s="276"/>
      <c r="O106" s="277"/>
      <c r="P106" s="279"/>
      <c r="Q106" s="280"/>
      <c r="R106" s="276"/>
      <c r="S106" s="277"/>
      <c r="T106" s="279"/>
      <c r="U106" s="280"/>
      <c r="V106" s="276"/>
      <c r="W106" s="277"/>
      <c r="X106" s="279"/>
      <c r="Y106" s="280"/>
      <c r="Z106" s="1511"/>
      <c r="AA106" s="215"/>
      <c r="AB106" s="74"/>
      <c r="AC106" s="126"/>
      <c r="AF106" s="5"/>
    </row>
    <row r="107" spans="1:32" ht="22.5" hidden="1" customHeight="1" thickBot="1">
      <c r="A107" s="1423"/>
      <c r="B107" s="1383"/>
      <c r="C107" s="128"/>
      <c r="D107" s="346"/>
      <c r="E107" s="371"/>
      <c r="F107" s="187"/>
      <c r="G107" s="194"/>
      <c r="H107" s="333"/>
      <c r="I107" s="155"/>
      <c r="J107" s="276"/>
      <c r="K107" s="277"/>
      <c r="L107" s="277"/>
      <c r="M107" s="278"/>
      <c r="N107" s="276"/>
      <c r="O107" s="279"/>
      <c r="P107" s="279"/>
      <c r="Q107" s="278"/>
      <c r="R107" s="283"/>
      <c r="S107" s="279"/>
      <c r="T107" s="279"/>
      <c r="U107" s="280"/>
      <c r="V107" s="283"/>
      <c r="W107" s="279"/>
      <c r="X107" s="279"/>
      <c r="Y107" s="280"/>
      <c r="Z107" s="1512"/>
      <c r="AA107" s="215"/>
      <c r="AB107" s="74"/>
      <c r="AC107" s="126"/>
      <c r="AF107" s="5"/>
    </row>
    <row r="108" spans="1:32" ht="96.75" hidden="1" customHeight="1" thickBot="1">
      <c r="A108" s="1455"/>
      <c r="B108" s="1384"/>
      <c r="C108" s="1446"/>
      <c r="D108" s="1447"/>
      <c r="E108" s="1447"/>
      <c r="F108" s="1447"/>
      <c r="G108" s="1447"/>
      <c r="H108" s="1448"/>
      <c r="I108" s="208" t="s">
        <v>9</v>
      </c>
      <c r="J108" s="725"/>
      <c r="K108" s="725">
        <f>SUM(K99:K107)</f>
        <v>0</v>
      </c>
      <c r="L108" s="725">
        <f>SUM(L99:L107)</f>
        <v>0</v>
      </c>
      <c r="M108" s="725"/>
      <c r="N108" s="725"/>
      <c r="O108" s="725">
        <f t="shared" ref="O108:Y108" si="4">SUM(O99:O107)</f>
        <v>0</v>
      </c>
      <c r="P108" s="725">
        <f t="shared" si="4"/>
        <v>0</v>
      </c>
      <c r="Q108" s="725"/>
      <c r="R108" s="725">
        <f t="shared" si="4"/>
        <v>0</v>
      </c>
      <c r="S108" s="725">
        <f t="shared" si="4"/>
        <v>0</v>
      </c>
      <c r="T108" s="725">
        <f t="shared" si="4"/>
        <v>0</v>
      </c>
      <c r="U108" s="725">
        <f t="shared" si="4"/>
        <v>0</v>
      </c>
      <c r="V108" s="725">
        <f t="shared" si="4"/>
        <v>0</v>
      </c>
      <c r="W108" s="725">
        <f t="shared" si="4"/>
        <v>0</v>
      </c>
      <c r="X108" s="725">
        <f t="shared" si="4"/>
        <v>0</v>
      </c>
      <c r="Y108" s="725">
        <f t="shared" si="4"/>
        <v>0</v>
      </c>
      <c r="Z108" s="217"/>
      <c r="AA108" s="216"/>
      <c r="AB108" s="166"/>
      <c r="AC108" s="167"/>
      <c r="AF108" s="5"/>
    </row>
    <row r="109" spans="1:32" ht="20.25" customHeight="1">
      <c r="A109" s="199" t="s">
        <v>11</v>
      </c>
      <c r="B109" s="183" t="s">
        <v>13</v>
      </c>
      <c r="C109" s="574" t="s">
        <v>13</v>
      </c>
      <c r="D109" s="1541" t="s">
        <v>192</v>
      </c>
      <c r="E109" s="1542"/>
      <c r="F109" s="1542"/>
      <c r="G109" s="1542"/>
      <c r="H109" s="1542"/>
      <c r="I109" s="1542"/>
      <c r="J109" s="1542"/>
      <c r="K109" s="1542"/>
      <c r="L109" s="1542"/>
      <c r="M109" s="1542"/>
      <c r="N109" s="1542"/>
      <c r="O109" s="1542"/>
      <c r="P109" s="1542"/>
      <c r="Q109" s="1542"/>
      <c r="R109" s="1542"/>
      <c r="S109" s="1542"/>
      <c r="T109" s="1542"/>
      <c r="U109" s="1542"/>
      <c r="V109" s="1542"/>
      <c r="W109" s="1542"/>
      <c r="X109" s="1542"/>
      <c r="Y109" s="1543"/>
      <c r="Z109" s="1492" t="s">
        <v>364</v>
      </c>
      <c r="AA109" s="158"/>
      <c r="AB109" s="159"/>
      <c r="AC109" s="160"/>
      <c r="AF109" s="5"/>
    </row>
    <row r="110" spans="1:32" s="109" customFormat="1" ht="57.75" customHeight="1">
      <c r="A110" s="178"/>
      <c r="B110" s="181"/>
      <c r="C110" s="172"/>
      <c r="D110" s="575" t="s">
        <v>88</v>
      </c>
      <c r="E110" s="576">
        <v>9.0299999999999994</v>
      </c>
      <c r="F110" s="577"/>
      <c r="G110" s="958" t="s">
        <v>83</v>
      </c>
      <c r="H110" s="579"/>
      <c r="I110" s="204" t="s">
        <v>158</v>
      </c>
      <c r="J110" s="281">
        <v>100000</v>
      </c>
      <c r="K110" s="282"/>
      <c r="L110" s="282"/>
      <c r="M110" s="1035">
        <v>100000</v>
      </c>
      <c r="N110" s="1041">
        <v>600000</v>
      </c>
      <c r="O110" s="1023"/>
      <c r="P110" s="1023"/>
      <c r="Q110" s="1066">
        <v>600</v>
      </c>
      <c r="R110" s="1130">
        <v>600</v>
      </c>
      <c r="S110" s="1131"/>
      <c r="T110" s="1132">
        <v>600</v>
      </c>
      <c r="U110" s="581"/>
      <c r="V110" s="580"/>
      <c r="W110" s="580"/>
      <c r="X110" s="580"/>
      <c r="Y110" s="581"/>
      <c r="Z110" s="1493"/>
      <c r="AA110" s="106"/>
      <c r="AB110" s="71" t="s">
        <v>104</v>
      </c>
      <c r="AC110" s="127"/>
      <c r="AF110" s="110"/>
    </row>
    <row r="111" spans="1:32" ht="52.5" hidden="1" customHeight="1">
      <c r="A111" s="177"/>
      <c r="B111" s="180"/>
      <c r="C111" s="172"/>
      <c r="D111" s="582" t="s">
        <v>208</v>
      </c>
      <c r="E111" s="576"/>
      <c r="F111" s="187"/>
      <c r="G111" s="958" t="s">
        <v>83</v>
      </c>
      <c r="H111" s="176"/>
      <c r="I111" s="204" t="s">
        <v>158</v>
      </c>
      <c r="J111" s="281"/>
      <c r="K111" s="282"/>
      <c r="L111" s="282"/>
      <c r="M111" s="1035"/>
      <c r="N111" s="1041"/>
      <c r="O111" s="1023"/>
      <c r="P111" s="1023"/>
      <c r="Q111" s="1055"/>
      <c r="R111" s="995"/>
      <c r="S111" s="1132"/>
      <c r="T111" s="995"/>
      <c r="U111" s="581"/>
      <c r="V111" s="580"/>
      <c r="W111" s="580"/>
      <c r="X111" s="580"/>
      <c r="Y111" s="581"/>
      <c r="Z111" s="1493"/>
      <c r="AA111" s="106"/>
      <c r="AB111" s="71"/>
      <c r="AC111" s="127"/>
      <c r="AF111" s="5"/>
    </row>
    <row r="112" spans="1:32" ht="55.5" hidden="1" customHeight="1">
      <c r="A112" s="242"/>
      <c r="B112" s="205"/>
      <c r="C112" s="206"/>
      <c r="D112" s="583" t="s">
        <v>233</v>
      </c>
      <c r="E112" s="576"/>
      <c r="F112" s="187"/>
      <c r="G112" s="578" t="s">
        <v>83</v>
      </c>
      <c r="H112" s="176"/>
      <c r="I112" s="204" t="s">
        <v>158</v>
      </c>
      <c r="J112" s="281"/>
      <c r="K112" s="282"/>
      <c r="L112" s="282"/>
      <c r="M112" s="1035"/>
      <c r="N112" s="1041"/>
      <c r="O112" s="1023"/>
      <c r="P112" s="1023"/>
      <c r="Q112" s="1056"/>
      <c r="R112" s="995"/>
      <c r="S112" s="995"/>
      <c r="T112" s="995"/>
      <c r="U112" s="581"/>
      <c r="V112" s="580"/>
      <c r="W112" s="580"/>
      <c r="X112" s="580"/>
      <c r="Y112" s="581"/>
      <c r="Z112" s="1493"/>
      <c r="AA112" s="106"/>
      <c r="AB112" s="71"/>
      <c r="AC112" s="127"/>
      <c r="AF112" s="5"/>
    </row>
    <row r="113" spans="1:32" ht="30.75" customHeight="1">
      <c r="A113" s="177"/>
      <c r="B113" s="180"/>
      <c r="C113" s="172"/>
      <c r="D113" s="1633" t="s">
        <v>90</v>
      </c>
      <c r="E113" s="1627">
        <v>9.0299999999999994</v>
      </c>
      <c r="F113" s="187"/>
      <c r="G113" s="1500" t="s">
        <v>83</v>
      </c>
      <c r="H113" s="584"/>
      <c r="I113" s="585" t="s">
        <v>158</v>
      </c>
      <c r="J113" s="1014"/>
      <c r="K113" s="580"/>
      <c r="L113" s="580"/>
      <c r="M113" s="581"/>
      <c r="N113" s="1041">
        <v>200000</v>
      </c>
      <c r="O113" s="1023"/>
      <c r="P113" s="1023"/>
      <c r="Q113" s="1067">
        <v>200</v>
      </c>
      <c r="R113" s="1130">
        <v>400</v>
      </c>
      <c r="S113" s="995"/>
      <c r="T113" s="1132">
        <v>400</v>
      </c>
      <c r="U113" s="581"/>
      <c r="V113" s="580"/>
      <c r="W113" s="580"/>
      <c r="X113" s="580"/>
      <c r="Y113" s="581"/>
      <c r="Z113" s="1493"/>
      <c r="AA113" s="106"/>
      <c r="AB113" s="71"/>
      <c r="AC113" s="127" t="s">
        <v>104</v>
      </c>
      <c r="AF113" s="5"/>
    </row>
    <row r="114" spans="1:32" ht="25.5" customHeight="1" thickBot="1">
      <c r="A114" s="240"/>
      <c r="B114" s="241"/>
      <c r="C114" s="586"/>
      <c r="D114" s="1634"/>
      <c r="E114" s="1628"/>
      <c r="F114" s="587"/>
      <c r="G114" s="1501"/>
      <c r="H114" s="588"/>
      <c r="I114" s="687" t="s">
        <v>9</v>
      </c>
      <c r="J114" s="569">
        <v>100000</v>
      </c>
      <c r="K114" s="569"/>
      <c r="L114" s="569"/>
      <c r="M114" s="1036">
        <v>100000</v>
      </c>
      <c r="N114" s="1042">
        <v>800000</v>
      </c>
      <c r="O114" s="569"/>
      <c r="P114" s="569"/>
      <c r="Q114" s="1057">
        <v>800000</v>
      </c>
      <c r="R114" s="569">
        <v>1000000</v>
      </c>
      <c r="S114" s="569">
        <v>1000000</v>
      </c>
      <c r="T114" s="569">
        <v>1000000</v>
      </c>
      <c r="U114" s="569">
        <f>SUM(U110:U113)</f>
        <v>0</v>
      </c>
      <c r="V114" s="569">
        <v>1000000</v>
      </c>
      <c r="W114" s="569">
        <v>1000000</v>
      </c>
      <c r="X114" s="569">
        <v>1000000</v>
      </c>
      <c r="Y114" s="569">
        <f>SUM(Y110:Y113)</f>
        <v>0</v>
      </c>
      <c r="Z114" s="1494"/>
      <c r="AA114" s="106"/>
      <c r="AB114" s="71"/>
      <c r="AC114" s="127"/>
      <c r="AF114" s="5"/>
    </row>
    <row r="115" spans="1:32" ht="34.5" hidden="1" customHeight="1" thickBot="1">
      <c r="A115" s="1327" t="s">
        <v>11</v>
      </c>
      <c r="B115" s="1329" t="s">
        <v>13</v>
      </c>
      <c r="C115" s="1322" t="s">
        <v>258</v>
      </c>
      <c r="D115" s="1544" t="s">
        <v>222</v>
      </c>
      <c r="E115" s="1399"/>
      <c r="F115" s="243"/>
      <c r="G115" s="1443" t="s">
        <v>83</v>
      </c>
      <c r="H115" s="175"/>
      <c r="I115" s="529" t="s">
        <v>226</v>
      </c>
      <c r="J115" s="858"/>
      <c r="K115" s="858"/>
      <c r="L115" s="859"/>
      <c r="M115" s="1037"/>
      <c r="N115" s="1043"/>
      <c r="O115" s="289"/>
      <c r="P115" s="289"/>
      <c r="Q115" s="1058"/>
      <c r="R115" s="287"/>
      <c r="S115" s="291"/>
      <c r="T115" s="291"/>
      <c r="U115" s="287"/>
      <c r="V115" s="287"/>
      <c r="W115" s="288"/>
      <c r="X115" s="288"/>
      <c r="Y115" s="246"/>
      <c r="Z115" s="1495" t="s">
        <v>171</v>
      </c>
      <c r="AA115" s="284" t="s">
        <v>104</v>
      </c>
      <c r="AB115" s="285"/>
      <c r="AC115" s="286"/>
      <c r="AF115" s="5"/>
    </row>
    <row r="116" spans="1:32" ht="30" hidden="1" customHeight="1" thickBot="1">
      <c r="A116" s="1328"/>
      <c r="B116" s="1330"/>
      <c r="C116" s="1323"/>
      <c r="D116" s="1545"/>
      <c r="E116" s="1400"/>
      <c r="F116" s="187"/>
      <c r="G116" s="1444"/>
      <c r="H116" s="176"/>
      <c r="I116" s="207"/>
      <c r="J116" s="860"/>
      <c r="K116" s="861"/>
      <c r="L116" s="862"/>
      <c r="M116" s="1037"/>
      <c r="N116" s="1044"/>
      <c r="O116" s="293"/>
      <c r="P116" s="293"/>
      <c r="Q116" s="1059"/>
      <c r="R116" s="272"/>
      <c r="S116" s="257"/>
      <c r="T116" s="257"/>
      <c r="U116" s="272"/>
      <c r="V116" s="272"/>
      <c r="W116" s="292"/>
      <c r="X116" s="447"/>
      <c r="Y116" s="237"/>
      <c r="Z116" s="1496"/>
      <c r="AA116" s="106"/>
      <c r="AB116" s="71"/>
      <c r="AC116" s="127"/>
      <c r="AF116" s="5"/>
    </row>
    <row r="117" spans="1:32" ht="20.25" hidden="1" customHeight="1" thickBot="1">
      <c r="A117" s="1380"/>
      <c r="B117" s="1397"/>
      <c r="C117" s="1398"/>
      <c r="D117" s="1546"/>
      <c r="E117" s="1401"/>
      <c r="F117" s="188"/>
      <c r="G117" s="1445"/>
      <c r="H117" s="227"/>
      <c r="I117" s="573" t="s">
        <v>9</v>
      </c>
      <c r="J117" s="290">
        <f>SUM(J115:J116)</f>
        <v>0</v>
      </c>
      <c r="K117" s="290">
        <f t="shared" ref="K117:Y117" si="5">SUM(K115:K116)</f>
        <v>0</v>
      </c>
      <c r="L117" s="290">
        <f t="shared" si="5"/>
        <v>0</v>
      </c>
      <c r="M117" s="1038">
        <f t="shared" si="5"/>
        <v>0</v>
      </c>
      <c r="N117" s="1045">
        <f t="shared" si="5"/>
        <v>0</v>
      </c>
      <c r="O117" s="988">
        <f t="shared" si="5"/>
        <v>0</v>
      </c>
      <c r="P117" s="988">
        <f t="shared" si="5"/>
        <v>0</v>
      </c>
      <c r="Q117" s="988">
        <f t="shared" si="5"/>
        <v>0</v>
      </c>
      <c r="R117" s="1053">
        <f t="shared" si="5"/>
        <v>0</v>
      </c>
      <c r="S117" s="290">
        <f t="shared" si="5"/>
        <v>0</v>
      </c>
      <c r="T117" s="290">
        <f t="shared" si="5"/>
        <v>0</v>
      </c>
      <c r="U117" s="290">
        <f t="shared" si="5"/>
        <v>0</v>
      </c>
      <c r="V117" s="290">
        <f t="shared" si="5"/>
        <v>0</v>
      </c>
      <c r="W117" s="290">
        <f t="shared" si="5"/>
        <v>0</v>
      </c>
      <c r="X117" s="290">
        <f t="shared" si="5"/>
        <v>0</v>
      </c>
      <c r="Y117" s="290">
        <f t="shared" si="5"/>
        <v>0</v>
      </c>
      <c r="Z117" s="1497"/>
      <c r="AA117" s="161"/>
      <c r="AB117" s="162"/>
      <c r="AC117" s="163"/>
      <c r="AF117" s="5"/>
    </row>
    <row r="118" spans="1:32" ht="23.25" customHeight="1">
      <c r="A118" s="1327" t="s">
        <v>11</v>
      </c>
      <c r="B118" s="1329" t="s">
        <v>13</v>
      </c>
      <c r="C118" s="1431" t="s">
        <v>63</v>
      </c>
      <c r="D118" s="1437" t="s">
        <v>211</v>
      </c>
      <c r="E118" s="1418" t="s">
        <v>56</v>
      </c>
      <c r="F118" s="243"/>
      <c r="G118" s="1415" t="s">
        <v>83</v>
      </c>
      <c r="H118" s="175"/>
      <c r="I118" s="529" t="s">
        <v>146</v>
      </c>
      <c r="J118" s="863"/>
      <c r="K118" s="864"/>
      <c r="L118" s="864"/>
      <c r="M118" s="730"/>
      <c r="N118" s="1046"/>
      <c r="O118" s="983"/>
      <c r="P118" s="983"/>
      <c r="Q118" s="1060"/>
      <c r="R118" s="989"/>
      <c r="S118" s="513"/>
      <c r="T118" s="513"/>
      <c r="U118" s="730"/>
      <c r="V118" s="512">
        <v>147</v>
      </c>
      <c r="W118" s="513"/>
      <c r="X118" s="513"/>
      <c r="Y118" s="514">
        <v>147</v>
      </c>
      <c r="Z118" s="1491" t="s">
        <v>219</v>
      </c>
      <c r="AA118" s="1642"/>
      <c r="AB118" s="1429"/>
      <c r="AC118" s="1637">
        <v>1</v>
      </c>
      <c r="AF118" s="5"/>
    </row>
    <row r="119" spans="1:32" ht="24" customHeight="1">
      <c r="A119" s="1328"/>
      <c r="B119" s="1330"/>
      <c r="C119" s="1432"/>
      <c r="D119" s="1438"/>
      <c r="E119" s="1419"/>
      <c r="F119" s="187"/>
      <c r="G119" s="1416"/>
      <c r="H119" s="176"/>
      <c r="I119" s="511" t="s">
        <v>59</v>
      </c>
      <c r="J119" s="865"/>
      <c r="K119" s="866"/>
      <c r="L119" s="864"/>
      <c r="M119" s="730"/>
      <c r="N119" s="1047"/>
      <c r="O119" s="915"/>
      <c r="P119" s="915"/>
      <c r="Q119" s="1061"/>
      <c r="R119" s="1016"/>
      <c r="S119" s="1017"/>
      <c r="T119" s="513"/>
      <c r="U119" s="692"/>
      <c r="V119" s="512"/>
      <c r="W119" s="513"/>
      <c r="X119" s="513"/>
      <c r="Y119" s="514"/>
      <c r="Z119" s="1462"/>
      <c r="AA119" s="1643"/>
      <c r="AB119" s="1430"/>
      <c r="AC119" s="1638"/>
      <c r="AF119" s="5"/>
    </row>
    <row r="120" spans="1:32" s="693" customFormat="1" ht="38.25" customHeight="1">
      <c r="A120" s="177"/>
      <c r="B120" s="180"/>
      <c r="C120" s="1432"/>
      <c r="D120" s="1438"/>
      <c r="E120" s="1419"/>
      <c r="F120" s="187"/>
      <c r="G120" s="1416"/>
      <c r="H120" s="176"/>
      <c r="I120" s="699"/>
      <c r="J120" s="863"/>
      <c r="K120" s="867"/>
      <c r="L120" s="990"/>
      <c r="M120" s="1034"/>
      <c r="N120" s="1048"/>
      <c r="O120" s="915"/>
      <c r="P120" s="915"/>
      <c r="Q120" s="1061"/>
      <c r="R120" s="1018"/>
      <c r="S120" s="1019"/>
      <c r="T120" s="706"/>
      <c r="U120" s="707"/>
      <c r="V120" s="700"/>
      <c r="W120" s="706"/>
      <c r="X120" s="706"/>
      <c r="Y120" s="701"/>
      <c r="Z120" s="349" t="s">
        <v>220</v>
      </c>
      <c r="AA120" s="708"/>
      <c r="AB120" s="709"/>
      <c r="AC120" s="710">
        <v>1</v>
      </c>
      <c r="AF120" s="694"/>
    </row>
    <row r="121" spans="1:32" ht="22.5" customHeight="1">
      <c r="A121" s="177"/>
      <c r="B121" s="180"/>
      <c r="C121" s="1432"/>
      <c r="D121" s="1438"/>
      <c r="E121" s="1419"/>
      <c r="F121" s="187"/>
      <c r="G121" s="1416"/>
      <c r="H121" s="176"/>
      <c r="I121" s="515" t="s">
        <v>93</v>
      </c>
      <c r="J121" s="727"/>
      <c r="K121" s="801"/>
      <c r="L121" s="868"/>
      <c r="M121" s="732"/>
      <c r="N121" s="720"/>
      <c r="O121" s="916"/>
      <c r="P121" s="985"/>
      <c r="Q121" s="722"/>
      <c r="R121" s="731"/>
      <c r="S121" s="516"/>
      <c r="T121" s="516"/>
      <c r="U121" s="732"/>
      <c r="V121" s="517">
        <v>833</v>
      </c>
      <c r="W121" s="516"/>
      <c r="X121" s="516"/>
      <c r="Y121" s="518">
        <v>833</v>
      </c>
      <c r="Z121" s="1498"/>
      <c r="AA121" s="1483"/>
      <c r="AB121" s="1483"/>
      <c r="AC121" s="1481"/>
      <c r="AF121" s="5"/>
    </row>
    <row r="122" spans="1:32" s="711" customFormat="1" ht="32.25" customHeight="1" thickBot="1">
      <c r="A122" s="179"/>
      <c r="B122" s="182"/>
      <c r="C122" s="1433"/>
      <c r="D122" s="1439"/>
      <c r="E122" s="1420"/>
      <c r="F122" s="188"/>
      <c r="G122" s="1417"/>
      <c r="H122" s="227"/>
      <c r="I122" s="724" t="s">
        <v>9</v>
      </c>
      <c r="J122" s="991">
        <f>SUM(J118:J121)</f>
        <v>0</v>
      </c>
      <c r="K122" s="992">
        <f>SUM(K118:K121)</f>
        <v>0</v>
      </c>
      <c r="L122" s="836">
        <f>SUM(L118:L121)</f>
        <v>0</v>
      </c>
      <c r="M122" s="1039">
        <f>SUM(M118:M121)</f>
        <v>0</v>
      </c>
      <c r="N122" s="723">
        <v>0</v>
      </c>
      <c r="O122" s="943">
        <v>0</v>
      </c>
      <c r="P122" s="1029">
        <v>0</v>
      </c>
      <c r="Q122" s="1062"/>
      <c r="R122" s="1029"/>
      <c r="S122" s="943"/>
      <c r="T122" s="1029"/>
      <c r="U122" s="1030"/>
      <c r="V122" s="723"/>
      <c r="W122" s="943"/>
      <c r="X122" s="1029"/>
      <c r="Y122" s="943"/>
      <c r="Z122" s="1499"/>
      <c r="AA122" s="1484"/>
      <c r="AB122" s="1484"/>
      <c r="AC122" s="1482"/>
      <c r="AF122" s="712"/>
    </row>
    <row r="123" spans="1:32" ht="23.25" customHeight="1">
      <c r="A123" s="177" t="s">
        <v>11</v>
      </c>
      <c r="B123" s="180" t="s">
        <v>13</v>
      </c>
      <c r="C123" s="172" t="s">
        <v>61</v>
      </c>
      <c r="D123" s="1437" t="s">
        <v>212</v>
      </c>
      <c r="E123" s="1418" t="s">
        <v>56</v>
      </c>
      <c r="F123" s="243"/>
      <c r="G123" s="1415" t="s">
        <v>83</v>
      </c>
      <c r="H123" s="1427"/>
      <c r="I123" s="520" t="s">
        <v>146</v>
      </c>
      <c r="J123" s="863">
        <v>166500</v>
      </c>
      <c r="K123" s="864"/>
      <c r="L123" s="730"/>
      <c r="M123" s="1040">
        <v>166500</v>
      </c>
      <c r="N123" s="1049">
        <v>166500</v>
      </c>
      <c r="O123" s="987"/>
      <c r="P123" s="984"/>
      <c r="Q123" s="314">
        <v>166500</v>
      </c>
      <c r="R123" s="951">
        <v>36000</v>
      </c>
      <c r="S123" s="871"/>
      <c r="T123" s="871"/>
      <c r="U123" s="870">
        <v>36000</v>
      </c>
      <c r="V123" s="1080"/>
      <c r="W123" s="521"/>
      <c r="X123" s="521"/>
      <c r="Y123" s="522"/>
      <c r="Z123" s="1461" t="s">
        <v>219</v>
      </c>
      <c r="AA123" s="1640"/>
      <c r="AB123" s="1459"/>
      <c r="AC123" s="1457"/>
      <c r="AF123" s="5"/>
    </row>
    <row r="124" spans="1:32" ht="29.25" customHeight="1">
      <c r="A124" s="177"/>
      <c r="B124" s="180"/>
      <c r="C124" s="172"/>
      <c r="D124" s="1438"/>
      <c r="E124" s="1419"/>
      <c r="F124" s="187"/>
      <c r="G124" s="1416"/>
      <c r="H124" s="1428"/>
      <c r="I124" s="523" t="s">
        <v>59</v>
      </c>
      <c r="J124" s="942">
        <v>2.5</v>
      </c>
      <c r="K124" s="866"/>
      <c r="L124" s="864"/>
      <c r="M124" s="730">
        <v>2500</v>
      </c>
      <c r="N124" s="1050"/>
      <c r="O124" s="973"/>
      <c r="P124" s="974"/>
      <c r="Q124" s="1063"/>
      <c r="R124" s="974">
        <v>1000</v>
      </c>
      <c r="S124" s="516"/>
      <c r="T124" s="524"/>
      <c r="U124" s="1033">
        <v>1</v>
      </c>
      <c r="V124" s="517"/>
      <c r="W124" s="524"/>
      <c r="X124" s="524"/>
      <c r="Y124" s="525"/>
      <c r="Z124" s="1462"/>
      <c r="AA124" s="1641"/>
      <c r="AB124" s="1460"/>
      <c r="AC124" s="1458"/>
      <c r="AF124" s="5"/>
    </row>
    <row r="125" spans="1:32" s="693" customFormat="1" ht="19.5" customHeight="1">
      <c r="A125" s="177"/>
      <c r="B125" s="180"/>
      <c r="C125" s="172"/>
      <c r="D125" s="1438"/>
      <c r="E125" s="1419"/>
      <c r="F125" s="187"/>
      <c r="G125" s="1416"/>
      <c r="H125" s="1428"/>
      <c r="I125" s="699"/>
      <c r="J125" s="863"/>
      <c r="K125" s="867"/>
      <c r="L125" s="990"/>
      <c r="M125" s="1034"/>
      <c r="N125" s="1051"/>
      <c r="O125" s="917"/>
      <c r="P125" s="986"/>
      <c r="Q125" s="918"/>
      <c r="R125" s="1054"/>
      <c r="S125" s="697"/>
      <c r="T125" s="697"/>
      <c r="U125" s="1031"/>
      <c r="V125" s="713"/>
      <c r="W125" s="697"/>
      <c r="X125" s="697"/>
      <c r="Y125" s="698"/>
      <c r="Z125" s="449"/>
      <c r="AA125" s="702"/>
      <c r="AB125" s="703"/>
      <c r="AC125" s="704"/>
      <c r="AF125" s="694"/>
    </row>
    <row r="126" spans="1:32" ht="27" customHeight="1">
      <c r="A126" s="177"/>
      <c r="B126" s="180"/>
      <c r="C126" s="172"/>
      <c r="D126" s="1438"/>
      <c r="E126" s="1419"/>
      <c r="F126" s="187"/>
      <c r="G126" s="1416"/>
      <c r="H126" s="1428"/>
      <c r="I126" s="1073" t="s">
        <v>93</v>
      </c>
      <c r="J126" s="727">
        <v>436000</v>
      </c>
      <c r="K126" s="801"/>
      <c r="L126" s="801"/>
      <c r="M126" s="732">
        <v>436000</v>
      </c>
      <c r="N126" s="1052">
        <v>950000</v>
      </c>
      <c r="O126" s="721"/>
      <c r="P126" s="1032"/>
      <c r="Q126" s="1064">
        <v>950000</v>
      </c>
      <c r="R126" s="819">
        <v>205000</v>
      </c>
      <c r="S126" s="801"/>
      <c r="T126" s="1068"/>
      <c r="U126" s="732">
        <v>205000</v>
      </c>
      <c r="V126" s="517"/>
      <c r="W126" s="516"/>
      <c r="X126" s="516"/>
      <c r="Y126" s="518"/>
      <c r="Z126" s="1421" t="s">
        <v>165</v>
      </c>
      <c r="AA126" s="1639"/>
      <c r="AB126" s="1639">
        <v>1</v>
      </c>
      <c r="AC126" s="1635"/>
      <c r="AF126" s="5"/>
    </row>
    <row r="127" spans="1:32" ht="22.5" customHeight="1" thickBot="1">
      <c r="A127" s="177"/>
      <c r="B127" s="180"/>
      <c r="C127" s="172"/>
      <c r="D127" s="1439"/>
      <c r="E127" s="1420"/>
      <c r="F127" s="188"/>
      <c r="G127" s="1417"/>
      <c r="H127" s="1440"/>
      <c r="I127" s="1074" t="s">
        <v>9</v>
      </c>
      <c r="J127" s="1075">
        <v>515500</v>
      </c>
      <c r="K127" s="1075">
        <f t="shared" ref="K127:T127" si="6">SUM(K123:K126)</f>
        <v>0</v>
      </c>
      <c r="L127" s="1075">
        <f t="shared" si="6"/>
        <v>0</v>
      </c>
      <c r="M127" s="1076">
        <f t="shared" si="6"/>
        <v>605000</v>
      </c>
      <c r="N127" s="723">
        <f t="shared" si="6"/>
        <v>1116500</v>
      </c>
      <c r="O127" s="944">
        <f t="shared" si="6"/>
        <v>0</v>
      </c>
      <c r="P127" s="944">
        <f t="shared" si="6"/>
        <v>0</v>
      </c>
      <c r="Q127" s="1065">
        <f t="shared" si="6"/>
        <v>1116500</v>
      </c>
      <c r="R127" s="1077">
        <f t="shared" si="6"/>
        <v>242000</v>
      </c>
      <c r="S127" s="1075">
        <f t="shared" si="6"/>
        <v>0</v>
      </c>
      <c r="T127" s="1075">
        <f t="shared" si="6"/>
        <v>0</v>
      </c>
      <c r="U127" s="1076">
        <v>242000</v>
      </c>
      <c r="V127" s="1081">
        <f>SUM(V123:V126)</f>
        <v>0</v>
      </c>
      <c r="W127" s="1075">
        <f>SUM(W123:W126)</f>
        <v>0</v>
      </c>
      <c r="X127" s="1075">
        <f>SUM(X123:X126)</f>
        <v>0</v>
      </c>
      <c r="Y127" s="1075">
        <f>SUM(Y123:Y126)</f>
        <v>0</v>
      </c>
      <c r="Z127" s="1422"/>
      <c r="AA127" s="1484"/>
      <c r="AB127" s="1484"/>
      <c r="AC127" s="1636"/>
      <c r="AF127" s="5"/>
    </row>
    <row r="128" spans="1:32" s="693" customFormat="1" ht="23.25" hidden="1" customHeight="1">
      <c r="A128" s="177" t="s">
        <v>11</v>
      </c>
      <c r="B128" s="180" t="s">
        <v>13</v>
      </c>
      <c r="C128" s="172" t="s">
        <v>61</v>
      </c>
      <c r="D128" s="1437" t="s">
        <v>210</v>
      </c>
      <c r="E128" s="1399"/>
      <c r="F128" s="243"/>
      <c r="G128" s="1415" t="s">
        <v>83</v>
      </c>
      <c r="H128" s="1427"/>
      <c r="I128" s="695" t="s">
        <v>146</v>
      </c>
      <c r="J128" s="872"/>
      <c r="K128" s="873"/>
      <c r="L128" s="874"/>
      <c r="M128" s="875"/>
      <c r="N128" s="716"/>
      <c r="O128" s="717"/>
      <c r="P128" s="717"/>
      <c r="Q128" s="718"/>
      <c r="R128" s="330"/>
      <c r="S128" s="1072"/>
      <c r="T128" s="1072"/>
      <c r="U128" s="1072"/>
      <c r="V128" s="1072"/>
      <c r="W128" s="1072"/>
      <c r="X128" s="1072"/>
      <c r="Y128" s="1072"/>
      <c r="Z128" s="1661" t="s">
        <v>219</v>
      </c>
      <c r="AA128" s="1659"/>
      <c r="AB128" s="1663"/>
      <c r="AC128" s="1441">
        <v>1</v>
      </c>
      <c r="AF128" s="694"/>
    </row>
    <row r="129" spans="1:32" s="693" customFormat="1" ht="28.5" hidden="1" customHeight="1">
      <c r="A129" s="177"/>
      <c r="B129" s="180"/>
      <c r="C129" s="172"/>
      <c r="D129" s="1438"/>
      <c r="E129" s="1400"/>
      <c r="F129" s="187"/>
      <c r="G129" s="1416"/>
      <c r="H129" s="1428"/>
      <c r="I129" s="695" t="s">
        <v>59</v>
      </c>
      <c r="J129" s="872"/>
      <c r="K129" s="873"/>
      <c r="L129" s="874"/>
      <c r="M129" s="875"/>
      <c r="N129" s="716"/>
      <c r="O129" s="719"/>
      <c r="P129" s="717"/>
      <c r="Q129" s="718"/>
      <c r="R129" s="696"/>
      <c r="S129" s="697"/>
      <c r="T129" s="697"/>
      <c r="U129" s="698"/>
      <c r="V129" s="696"/>
      <c r="W129" s="697"/>
      <c r="X129" s="697"/>
      <c r="Y129" s="698"/>
      <c r="Z129" s="1665"/>
      <c r="AA129" s="1660"/>
      <c r="AB129" s="1664"/>
      <c r="AC129" s="1442"/>
      <c r="AF129" s="694"/>
    </row>
    <row r="130" spans="1:32" s="693" customFormat="1" ht="30.75" hidden="1" customHeight="1">
      <c r="A130" s="177"/>
      <c r="B130" s="180"/>
      <c r="C130" s="172"/>
      <c r="D130" s="1438"/>
      <c r="E130" s="1400"/>
      <c r="F130" s="187"/>
      <c r="G130" s="1416"/>
      <c r="H130" s="1428"/>
      <c r="I130" s="699" t="s">
        <v>209</v>
      </c>
      <c r="J130" s="872"/>
      <c r="K130" s="873"/>
      <c r="L130" s="874"/>
      <c r="M130" s="971"/>
      <c r="N130" s="973"/>
      <c r="O130" s="974"/>
      <c r="P130" s="973"/>
      <c r="Q130" s="972"/>
      <c r="R130" s="696"/>
      <c r="S130" s="697"/>
      <c r="T130" s="697"/>
      <c r="U130" s="698"/>
      <c r="V130" s="696"/>
      <c r="W130" s="697"/>
      <c r="X130" s="697"/>
      <c r="Y130" s="698"/>
      <c r="Z130" s="449"/>
      <c r="AA130" s="702"/>
      <c r="AB130" s="703"/>
      <c r="AC130" s="704"/>
      <c r="AF130" s="694"/>
    </row>
    <row r="131" spans="1:32" s="693" customFormat="1" ht="27" hidden="1" customHeight="1">
      <c r="A131" s="177"/>
      <c r="B131" s="180"/>
      <c r="C131" s="172"/>
      <c r="D131" s="1438"/>
      <c r="E131" s="1400"/>
      <c r="F131" s="187"/>
      <c r="G131" s="1416"/>
      <c r="H131" s="1428"/>
      <c r="I131" s="705" t="s">
        <v>93</v>
      </c>
      <c r="J131" s="731"/>
      <c r="K131" s="801"/>
      <c r="L131" s="801"/>
      <c r="M131" s="869"/>
      <c r="N131" s="970"/>
      <c r="O131" s="721"/>
      <c r="P131" s="721"/>
      <c r="Q131" s="722"/>
      <c r="R131" s="544"/>
      <c r="S131" s="544"/>
      <c r="T131" s="544"/>
      <c r="U131" s="544"/>
      <c r="V131" s="544"/>
      <c r="W131" s="544"/>
      <c r="X131" s="544"/>
      <c r="Y131" s="544"/>
      <c r="Z131" s="1661" t="s">
        <v>171</v>
      </c>
      <c r="AA131" s="1657"/>
      <c r="AB131" s="1657"/>
      <c r="AC131" s="1655"/>
      <c r="AF131" s="694"/>
    </row>
    <row r="132" spans="1:32" s="693" customFormat="1" ht="34.5" hidden="1" customHeight="1" thickBot="1">
      <c r="A132" s="177"/>
      <c r="B132" s="180"/>
      <c r="C132" s="172"/>
      <c r="D132" s="1439"/>
      <c r="E132" s="1401"/>
      <c r="F132" s="188"/>
      <c r="G132" s="1417"/>
      <c r="H132" s="1440"/>
      <c r="I132" s="519" t="s">
        <v>9</v>
      </c>
      <c r="J132" s="527">
        <f t="shared" ref="J132:Q132" si="7">SUM(J128:J131)</f>
        <v>0</v>
      </c>
      <c r="K132" s="527">
        <f t="shared" si="7"/>
        <v>0</v>
      </c>
      <c r="L132" s="527">
        <f t="shared" si="7"/>
        <v>0</v>
      </c>
      <c r="M132" s="527">
        <f t="shared" si="7"/>
        <v>0</v>
      </c>
      <c r="N132" s="527">
        <f t="shared" si="7"/>
        <v>0</v>
      </c>
      <c r="O132" s="527">
        <f t="shared" si="7"/>
        <v>0</v>
      </c>
      <c r="P132" s="527">
        <f t="shared" si="7"/>
        <v>0</v>
      </c>
      <c r="Q132" s="527">
        <f t="shared" si="7"/>
        <v>0</v>
      </c>
      <c r="R132" s="527"/>
      <c r="S132" s="527"/>
      <c r="T132" s="527"/>
      <c r="U132" s="527"/>
      <c r="V132" s="527"/>
      <c r="W132" s="527"/>
      <c r="X132" s="527"/>
      <c r="Y132" s="527"/>
      <c r="Z132" s="1662"/>
      <c r="AA132" s="1658"/>
      <c r="AB132" s="1658"/>
      <c r="AC132" s="1656"/>
      <c r="AF132" s="694"/>
    </row>
    <row r="133" spans="1:32" ht="25.5" customHeight="1" thickBot="1">
      <c r="A133" s="1434" t="s">
        <v>225</v>
      </c>
      <c r="B133" s="1435"/>
      <c r="C133" s="1435"/>
      <c r="D133" s="1435"/>
      <c r="E133" s="1435"/>
      <c r="F133" s="1435"/>
      <c r="G133" s="1435"/>
      <c r="H133" s="1435"/>
      <c r="I133" s="1435"/>
      <c r="J133" s="1435"/>
      <c r="K133" s="1435"/>
      <c r="L133" s="1435"/>
      <c r="M133" s="1435"/>
      <c r="N133" s="1435"/>
      <c r="O133" s="1435"/>
      <c r="P133" s="1435"/>
      <c r="Q133" s="1435"/>
      <c r="R133" s="1435"/>
      <c r="S133" s="1435"/>
      <c r="T133" s="1435"/>
      <c r="U133" s="1435"/>
      <c r="V133" s="1435"/>
      <c r="W133" s="1435"/>
      <c r="X133" s="1435"/>
      <c r="Y133" s="1435"/>
      <c r="Z133" s="1435"/>
      <c r="AA133" s="1435"/>
      <c r="AB133" s="1435"/>
      <c r="AC133" s="1436"/>
      <c r="AF133" s="5"/>
    </row>
    <row r="134" spans="1:32" ht="28.5" hidden="1" customHeight="1" thickBot="1">
      <c r="A134" s="177"/>
      <c r="B134" s="180"/>
      <c r="C134" s="172"/>
      <c r="D134" s="763"/>
      <c r="E134" s="762"/>
      <c r="F134" s="187"/>
      <c r="G134" s="761"/>
      <c r="H134" s="176"/>
      <c r="I134" s="764"/>
      <c r="J134" s="765"/>
      <c r="K134" s="766"/>
      <c r="L134" s="766"/>
      <c r="M134" s="767"/>
      <c r="N134" s="768"/>
      <c r="O134" s="769"/>
      <c r="P134" s="769"/>
      <c r="Q134" s="770"/>
      <c r="R134" s="765"/>
      <c r="S134" s="771"/>
      <c r="T134" s="766"/>
      <c r="U134" s="772"/>
      <c r="V134" s="765"/>
      <c r="W134" s="771"/>
      <c r="X134" s="766"/>
      <c r="Y134" s="772"/>
      <c r="Z134" s="218"/>
      <c r="AA134" s="773"/>
      <c r="AB134" s="453"/>
      <c r="AC134" s="454"/>
      <c r="AF134" s="5"/>
    </row>
    <row r="135" spans="1:32" ht="28.5" hidden="1" customHeight="1" thickBot="1">
      <c r="A135" s="177"/>
      <c r="B135" s="180"/>
      <c r="C135" s="172"/>
      <c r="D135" s="763"/>
      <c r="E135" s="762"/>
      <c r="F135" s="187"/>
      <c r="G135" s="761"/>
      <c r="H135" s="176"/>
      <c r="I135" s="764"/>
      <c r="J135" s="765"/>
      <c r="K135" s="766"/>
      <c r="L135" s="766"/>
      <c r="M135" s="767"/>
      <c r="N135" s="768"/>
      <c r="O135" s="769"/>
      <c r="P135" s="769"/>
      <c r="Q135" s="770"/>
      <c r="R135" s="765"/>
      <c r="S135" s="771"/>
      <c r="T135" s="766"/>
      <c r="U135" s="772"/>
      <c r="V135" s="765"/>
      <c r="W135" s="771"/>
      <c r="X135" s="766"/>
      <c r="Y135" s="772"/>
      <c r="Z135" s="218"/>
      <c r="AA135" s="773"/>
      <c r="AB135" s="453"/>
      <c r="AC135" s="454"/>
      <c r="AF135" s="5"/>
    </row>
    <row r="136" spans="1:32" ht="28.5" hidden="1" customHeight="1" thickBot="1">
      <c r="A136" s="177"/>
      <c r="B136" s="180"/>
      <c r="C136" s="172"/>
      <c r="D136" s="763"/>
      <c r="E136" s="762"/>
      <c r="F136" s="187"/>
      <c r="G136" s="761"/>
      <c r="H136" s="176"/>
      <c r="I136" s="764"/>
      <c r="J136" s="765"/>
      <c r="K136" s="766"/>
      <c r="L136" s="766"/>
      <c r="M136" s="767"/>
      <c r="N136" s="768"/>
      <c r="O136" s="769"/>
      <c r="P136" s="769"/>
      <c r="Q136" s="770"/>
      <c r="R136" s="765"/>
      <c r="S136" s="771"/>
      <c r="T136" s="766"/>
      <c r="U136" s="772"/>
      <c r="V136" s="765"/>
      <c r="W136" s="771"/>
      <c r="X136" s="766"/>
      <c r="Y136" s="772"/>
      <c r="Z136" s="218"/>
      <c r="AA136" s="773"/>
      <c r="AB136" s="453"/>
      <c r="AC136" s="454"/>
      <c r="AF136" s="5"/>
    </row>
    <row r="137" spans="1:32" ht="28.5" hidden="1" customHeight="1" thickBot="1">
      <c r="A137" s="177"/>
      <c r="B137" s="180"/>
      <c r="C137" s="172"/>
      <c r="D137" s="763"/>
      <c r="E137" s="762"/>
      <c r="F137" s="187"/>
      <c r="G137" s="761"/>
      <c r="H137" s="176"/>
      <c r="I137" s="764"/>
      <c r="J137" s="765"/>
      <c r="K137" s="766"/>
      <c r="L137" s="766"/>
      <c r="M137" s="767"/>
      <c r="N137" s="768"/>
      <c r="O137" s="769"/>
      <c r="P137" s="769"/>
      <c r="Q137" s="770"/>
      <c r="R137" s="765"/>
      <c r="S137" s="771"/>
      <c r="T137" s="766"/>
      <c r="U137" s="772"/>
      <c r="V137" s="765"/>
      <c r="W137" s="771"/>
      <c r="X137" s="766"/>
      <c r="Y137" s="772"/>
      <c r="Z137" s="218"/>
      <c r="AA137" s="773"/>
      <c r="AB137" s="453"/>
      <c r="AC137" s="454"/>
      <c r="AF137" s="5"/>
    </row>
    <row r="138" spans="1:32" ht="27" customHeight="1">
      <c r="A138" s="1393"/>
      <c r="B138" s="1329"/>
      <c r="C138" s="1322"/>
      <c r="D138" s="1395" t="s">
        <v>224</v>
      </c>
      <c r="E138" s="1399"/>
      <c r="F138" s="243"/>
      <c r="G138" s="1415" t="s">
        <v>83</v>
      </c>
      <c r="H138" s="175"/>
      <c r="I138" s="247" t="s">
        <v>146</v>
      </c>
      <c r="J138" s="876"/>
      <c r="K138" s="877"/>
      <c r="L138" s="877"/>
      <c r="M138" s="878"/>
      <c r="N138" s="919"/>
      <c r="O138" s="920"/>
      <c r="P138" s="920"/>
      <c r="Q138" s="921"/>
      <c r="R138" s="295"/>
      <c r="S138" s="296"/>
      <c r="T138" s="296"/>
      <c r="U138" s="248"/>
      <c r="V138" s="295"/>
      <c r="W138" s="296"/>
      <c r="X138" s="296"/>
      <c r="Y138" s="248"/>
      <c r="Z138" s="1078"/>
      <c r="AA138" s="1079"/>
      <c r="AB138" s="775"/>
      <c r="AC138" s="471"/>
      <c r="AF138" s="5"/>
    </row>
    <row r="139" spans="1:32" ht="21" customHeight="1">
      <c r="A139" s="1394"/>
      <c r="B139" s="1330"/>
      <c r="C139" s="1323"/>
      <c r="D139" s="1396"/>
      <c r="E139" s="1400"/>
      <c r="F139" s="187"/>
      <c r="G139" s="1416"/>
      <c r="H139" s="176"/>
      <c r="I139" s="203" t="s">
        <v>59</v>
      </c>
      <c r="J139" s="879"/>
      <c r="K139" s="880"/>
      <c r="L139" s="880"/>
      <c r="M139" s="881"/>
      <c r="N139" s="922"/>
      <c r="O139" s="923"/>
      <c r="P139" s="923"/>
      <c r="Q139" s="924"/>
      <c r="R139" s="300"/>
      <c r="S139" s="301"/>
      <c r="T139" s="301"/>
      <c r="U139" s="422"/>
      <c r="V139" s="300"/>
      <c r="W139" s="301"/>
      <c r="X139" s="301"/>
      <c r="Y139" s="422"/>
      <c r="Z139" s="449"/>
      <c r="AA139" s="158"/>
      <c r="AB139" s="159"/>
      <c r="AC139" s="160"/>
      <c r="AF139" s="5"/>
    </row>
    <row r="140" spans="1:32" ht="21.75" customHeight="1">
      <c r="A140" s="1394"/>
      <c r="B140" s="1330"/>
      <c r="C140" s="1323"/>
      <c r="D140" s="1396"/>
      <c r="E140" s="1400"/>
      <c r="F140" s="187"/>
      <c r="G140" s="1416"/>
      <c r="H140" s="176"/>
      <c r="I140" s="203" t="s">
        <v>125</v>
      </c>
      <c r="J140" s="882"/>
      <c r="K140" s="882"/>
      <c r="L140" s="882"/>
      <c r="M140" s="1103"/>
      <c r="N140" s="1042"/>
      <c r="O140" s="925"/>
      <c r="P140" s="925"/>
      <c r="Q140" s="924"/>
      <c r="R140" s="330"/>
      <c r="S140" s="714"/>
      <c r="T140" s="714"/>
      <c r="U140" s="331"/>
      <c r="V140" s="330"/>
      <c r="W140" s="714"/>
      <c r="X140" s="714"/>
      <c r="Y140" s="331"/>
      <c r="Z140" s="449"/>
      <c r="AA140" s="159"/>
      <c r="AB140" s="159"/>
      <c r="AC140" s="160"/>
      <c r="AF140" s="5"/>
    </row>
    <row r="141" spans="1:32" ht="22.5" customHeight="1">
      <c r="A141" s="1394"/>
      <c r="B141" s="1330"/>
      <c r="C141" s="1323"/>
      <c r="D141" s="1396"/>
      <c r="E141" s="1400"/>
      <c r="F141" s="187"/>
      <c r="G141" s="1416"/>
      <c r="H141" s="176"/>
      <c r="I141" s="204" t="s">
        <v>93</v>
      </c>
      <c r="J141" s="819">
        <v>55000</v>
      </c>
      <c r="K141" s="819"/>
      <c r="L141" s="954"/>
      <c r="M141" s="891">
        <v>55000</v>
      </c>
      <c r="N141" s="955"/>
      <c r="O141" s="956"/>
      <c r="P141" s="956"/>
      <c r="Q141" s="957"/>
      <c r="R141" s="326"/>
      <c r="S141" s="715"/>
      <c r="T141" s="715"/>
      <c r="U141" s="327"/>
      <c r="V141" s="326"/>
      <c r="W141" s="715"/>
      <c r="X141" s="715"/>
      <c r="Y141" s="327"/>
      <c r="Z141" s="220"/>
      <c r="AA141" s="106"/>
      <c r="AB141" s="71"/>
      <c r="AC141" s="127"/>
      <c r="AF141" s="5"/>
    </row>
    <row r="142" spans="1:32" ht="22.5" customHeight="1" thickBot="1">
      <c r="A142" s="786"/>
      <c r="B142" s="182"/>
      <c r="C142" s="222"/>
      <c r="D142" s="1404"/>
      <c r="E142" s="1401"/>
      <c r="F142" s="188"/>
      <c r="G142" s="1417"/>
      <c r="H142" s="227"/>
      <c r="I142" s="573" t="s">
        <v>9</v>
      </c>
      <c r="J142" s="328">
        <f t="shared" ref="J142:U142" si="8">SUM(J138:J141)</f>
        <v>55000</v>
      </c>
      <c r="K142" s="328">
        <f t="shared" si="8"/>
        <v>0</v>
      </c>
      <c r="L142" s="328">
        <f t="shared" si="8"/>
        <v>0</v>
      </c>
      <c r="M142" s="1088">
        <f t="shared" si="8"/>
        <v>55000</v>
      </c>
      <c r="N142" s="1129">
        <f t="shared" si="8"/>
        <v>0</v>
      </c>
      <c r="O142" s="328">
        <f t="shared" si="8"/>
        <v>0</v>
      </c>
      <c r="P142" s="328">
        <f t="shared" si="8"/>
        <v>0</v>
      </c>
      <c r="Q142" s="1088">
        <f t="shared" si="8"/>
        <v>0</v>
      </c>
      <c r="R142" s="1083">
        <f t="shared" si="8"/>
        <v>0</v>
      </c>
      <c r="S142" s="791">
        <f t="shared" si="8"/>
        <v>0</v>
      </c>
      <c r="T142" s="791">
        <f t="shared" si="8"/>
        <v>0</v>
      </c>
      <c r="U142" s="1082">
        <f t="shared" si="8"/>
        <v>0</v>
      </c>
      <c r="V142" s="1083"/>
      <c r="W142" s="791"/>
      <c r="X142" s="791"/>
      <c r="Y142" s="791"/>
      <c r="Z142" s="456"/>
      <c r="AA142" s="161"/>
      <c r="AB142" s="162"/>
      <c r="AC142" s="163"/>
      <c r="AF142" s="5"/>
    </row>
    <row r="143" spans="1:32" ht="28.5" hidden="1" customHeight="1" thickTop="1" thickBot="1">
      <c r="A143" s="783"/>
      <c r="B143" s="241"/>
      <c r="C143" s="90"/>
      <c r="D143" s="787" t="s">
        <v>92</v>
      </c>
      <c r="E143" s="785"/>
      <c r="F143" s="86"/>
      <c r="G143" s="968"/>
      <c r="H143" s="82"/>
      <c r="I143" s="792" t="s">
        <v>146</v>
      </c>
      <c r="J143" s="834"/>
      <c r="K143" s="834"/>
      <c r="L143" s="834"/>
      <c r="M143" s="1102"/>
      <c r="N143" s="1114"/>
      <c r="O143" s="303"/>
      <c r="P143" s="303"/>
      <c r="Q143" s="1089"/>
      <c r="R143" s="1084"/>
      <c r="S143" s="421"/>
      <c r="T143" s="421"/>
      <c r="U143" s="729"/>
      <c r="V143" s="1084"/>
      <c r="W143" s="421"/>
      <c r="X143" s="421"/>
      <c r="Y143" s="421"/>
      <c r="Z143" s="462" t="s">
        <v>168</v>
      </c>
      <c r="AA143" s="159" t="s">
        <v>104</v>
      </c>
      <c r="AB143" s="159"/>
      <c r="AC143" s="159"/>
      <c r="AF143" s="5"/>
    </row>
    <row r="144" spans="1:32" ht="28.5" hidden="1" customHeight="1" thickBot="1">
      <c r="A144" s="779"/>
      <c r="B144" s="777"/>
      <c r="C144" s="780"/>
      <c r="D144" s="787"/>
      <c r="E144" s="781"/>
      <c r="F144" s="69"/>
      <c r="G144" s="969"/>
      <c r="H144" s="70"/>
      <c r="I144" s="793" t="s">
        <v>59</v>
      </c>
      <c r="J144" s="834"/>
      <c r="K144" s="855"/>
      <c r="L144" s="855"/>
      <c r="M144" s="1103"/>
      <c r="N144" s="1115"/>
      <c r="O144" s="274"/>
      <c r="P144" s="274"/>
      <c r="Q144" s="1090"/>
      <c r="R144" s="1085"/>
      <c r="S144" s="282"/>
      <c r="T144" s="282"/>
      <c r="U144" s="1035"/>
      <c r="V144" s="1085"/>
      <c r="W144" s="282"/>
      <c r="X144" s="282"/>
      <c r="Y144" s="282"/>
      <c r="Z144" s="449" t="s">
        <v>167</v>
      </c>
      <c r="AA144" s="71" t="s">
        <v>104</v>
      </c>
      <c r="AB144" s="71"/>
      <c r="AC144" s="71"/>
      <c r="AF144" s="5"/>
    </row>
    <row r="145" spans="1:32" ht="25.5" hidden="1" customHeight="1" thickBot="1">
      <c r="A145" s="779"/>
      <c r="B145" s="777"/>
      <c r="C145" s="780"/>
      <c r="D145" s="787"/>
      <c r="E145" s="781"/>
      <c r="F145" s="69"/>
      <c r="G145" s="969"/>
      <c r="H145" s="70"/>
      <c r="I145" s="793" t="s">
        <v>125</v>
      </c>
      <c r="J145" s="834"/>
      <c r="K145" s="855"/>
      <c r="L145" s="855"/>
      <c r="M145" s="1103"/>
      <c r="N145" s="1115"/>
      <c r="O145" s="274"/>
      <c r="P145" s="274"/>
      <c r="Q145" s="1090"/>
      <c r="R145" s="1085"/>
      <c r="S145" s="282"/>
      <c r="T145" s="282"/>
      <c r="U145" s="1035"/>
      <c r="V145" s="1085"/>
      <c r="W145" s="282"/>
      <c r="X145" s="282"/>
      <c r="Y145" s="282"/>
      <c r="Z145" s="782"/>
      <c r="AA145" s="71"/>
      <c r="AB145" s="71"/>
      <c r="AC145" s="71"/>
      <c r="AF145" s="5"/>
    </row>
    <row r="146" spans="1:32" ht="28.5" hidden="1" customHeight="1" thickBot="1">
      <c r="A146" s="779"/>
      <c r="B146" s="777"/>
      <c r="C146" s="780"/>
      <c r="D146" s="784"/>
      <c r="E146" s="781"/>
      <c r="F146" s="69"/>
      <c r="G146" s="969"/>
      <c r="H146" s="70"/>
      <c r="I146" s="793" t="s">
        <v>93</v>
      </c>
      <c r="J146" s="834"/>
      <c r="K146" s="855"/>
      <c r="L146" s="855"/>
      <c r="M146" s="1103"/>
      <c r="N146" s="1115"/>
      <c r="O146" s="274"/>
      <c r="P146" s="274"/>
      <c r="Q146" s="1090"/>
      <c r="R146" s="1085"/>
      <c r="S146" s="282"/>
      <c r="T146" s="282"/>
      <c r="U146" s="1035"/>
      <c r="V146" s="1085"/>
      <c r="W146" s="282"/>
      <c r="X146" s="282"/>
      <c r="Y146" s="282"/>
      <c r="Z146" s="782"/>
      <c r="AA146" s="71"/>
      <c r="AB146" s="71"/>
      <c r="AC146" s="71"/>
      <c r="AF146" s="5"/>
    </row>
    <row r="147" spans="1:32" ht="76.5" hidden="1" customHeight="1" thickTop="1" thickBot="1">
      <c r="A147" s="177"/>
      <c r="B147" s="180"/>
      <c r="C147" s="172"/>
      <c r="D147" s="760"/>
      <c r="E147" s="762"/>
      <c r="F147" s="187"/>
      <c r="G147" s="967"/>
      <c r="H147" s="176"/>
      <c r="I147" s="573" t="s">
        <v>9</v>
      </c>
      <c r="J147" s="883">
        <f>SUM(J143:J146)</f>
        <v>0</v>
      </c>
      <c r="K147" s="883">
        <f t="shared" ref="K147:Y147" si="9">SUM(K143:K146)</f>
        <v>0</v>
      </c>
      <c r="L147" s="883">
        <f t="shared" si="9"/>
        <v>0</v>
      </c>
      <c r="M147" s="854">
        <f t="shared" si="9"/>
        <v>0</v>
      </c>
      <c r="N147" s="1086">
        <f t="shared" si="9"/>
        <v>0</v>
      </c>
      <c r="O147" s="765">
        <f t="shared" si="9"/>
        <v>0</v>
      </c>
      <c r="P147" s="765">
        <f t="shared" si="9"/>
        <v>0</v>
      </c>
      <c r="Q147" s="776">
        <f t="shared" si="9"/>
        <v>0</v>
      </c>
      <c r="R147" s="1086">
        <f t="shared" si="9"/>
        <v>0</v>
      </c>
      <c r="S147" s="765">
        <f t="shared" si="9"/>
        <v>0</v>
      </c>
      <c r="T147" s="765">
        <f t="shared" si="9"/>
        <v>0</v>
      </c>
      <c r="U147" s="776">
        <f t="shared" si="9"/>
        <v>0</v>
      </c>
      <c r="V147" s="1086">
        <f t="shared" si="9"/>
        <v>0</v>
      </c>
      <c r="W147" s="765">
        <f t="shared" si="9"/>
        <v>0</v>
      </c>
      <c r="X147" s="765">
        <f t="shared" si="9"/>
        <v>0</v>
      </c>
      <c r="Y147" s="765">
        <f t="shared" si="9"/>
        <v>0</v>
      </c>
      <c r="Z147" s="220"/>
      <c r="AA147" s="773"/>
      <c r="AB147" s="453"/>
      <c r="AC147" s="454"/>
      <c r="AF147" s="5"/>
    </row>
    <row r="148" spans="1:32" ht="24.75" customHeight="1" thickTop="1">
      <c r="A148" s="1327"/>
      <c r="B148" s="1329"/>
      <c r="C148" s="1322"/>
      <c r="D148" s="1395" t="s">
        <v>190</v>
      </c>
      <c r="E148" s="1399"/>
      <c r="F148" s="1631"/>
      <c r="G148" s="1415" t="s">
        <v>83</v>
      </c>
      <c r="H148" s="1427"/>
      <c r="I148" s="794" t="s">
        <v>146</v>
      </c>
      <c r="J148" s="884"/>
      <c r="K148" s="884"/>
      <c r="L148" s="884"/>
      <c r="M148" s="1105"/>
      <c r="N148" s="1108"/>
      <c r="O148" s="297"/>
      <c r="P148" s="297"/>
      <c r="Q148" s="1091"/>
      <c r="R148" s="1087"/>
      <c r="S148" s="295"/>
      <c r="T148" s="295"/>
      <c r="U148" s="788"/>
      <c r="V148" s="1087"/>
      <c r="W148" s="295"/>
      <c r="X148" s="295"/>
      <c r="Y148" s="788"/>
      <c r="Z148" s="462"/>
      <c r="AA148" s="774"/>
      <c r="AB148" s="775"/>
      <c r="AC148" s="471"/>
      <c r="AF148" s="5"/>
    </row>
    <row r="149" spans="1:32" ht="27.75" customHeight="1">
      <c r="A149" s="1328"/>
      <c r="B149" s="1330"/>
      <c r="C149" s="1323"/>
      <c r="D149" s="1396"/>
      <c r="E149" s="1400"/>
      <c r="F149" s="1632"/>
      <c r="G149" s="1416"/>
      <c r="H149" s="1428"/>
      <c r="I149" s="795" t="s">
        <v>59</v>
      </c>
      <c r="J149" s="856"/>
      <c r="K149" s="856"/>
      <c r="L149" s="856"/>
      <c r="M149" s="1127"/>
      <c r="N149" s="1115"/>
      <c r="O149" s="273"/>
      <c r="P149" s="273"/>
      <c r="Q149" s="1092"/>
      <c r="R149" s="1085"/>
      <c r="S149" s="281"/>
      <c r="T149" s="281"/>
      <c r="U149" s="789"/>
      <c r="V149" s="1085"/>
      <c r="W149" s="281"/>
      <c r="X149" s="281"/>
      <c r="Y149" s="789"/>
      <c r="Z149" s="449"/>
      <c r="AA149" s="106"/>
      <c r="AB149" s="71"/>
      <c r="AC149" s="127"/>
      <c r="AF149" s="5"/>
    </row>
    <row r="150" spans="1:32" ht="19.5" customHeight="1">
      <c r="A150" s="1328"/>
      <c r="B150" s="1330"/>
      <c r="C150" s="1323"/>
      <c r="D150" s="1396"/>
      <c r="E150" s="1400"/>
      <c r="F150" s="1632"/>
      <c r="G150" s="1416"/>
      <c r="H150" s="1428"/>
      <c r="I150" s="795" t="s">
        <v>125</v>
      </c>
      <c r="J150" s="281">
        <v>100900</v>
      </c>
      <c r="K150" s="281"/>
      <c r="L150" s="281"/>
      <c r="M150" s="789">
        <v>100900</v>
      </c>
      <c r="N150" s="1115"/>
      <c r="O150" s="273"/>
      <c r="P150" s="273"/>
      <c r="Q150" s="1092"/>
      <c r="R150" s="1085"/>
      <c r="S150" s="281"/>
      <c r="T150" s="281"/>
      <c r="U150" s="789"/>
      <c r="V150" s="1085"/>
      <c r="W150" s="281"/>
      <c r="X150" s="281"/>
      <c r="Y150" s="789"/>
      <c r="Z150" s="778"/>
      <c r="AA150" s="106"/>
      <c r="AB150" s="71"/>
      <c r="AC150" s="127"/>
      <c r="AF150" s="5"/>
    </row>
    <row r="151" spans="1:32" ht="18" customHeight="1">
      <c r="A151" s="1328"/>
      <c r="B151" s="1330"/>
      <c r="C151" s="1323"/>
      <c r="D151" s="1396"/>
      <c r="E151" s="1400"/>
      <c r="F151" s="1632"/>
      <c r="G151" s="1416"/>
      <c r="H151" s="1428"/>
      <c r="I151" s="797" t="s">
        <v>93</v>
      </c>
      <c r="J151" s="300">
        <v>571800</v>
      </c>
      <c r="K151" s="300"/>
      <c r="L151" s="300"/>
      <c r="M151" s="790">
        <v>571800</v>
      </c>
      <c r="N151" s="1114"/>
      <c r="O151" s="302"/>
      <c r="P151" s="302"/>
      <c r="Q151" s="1093"/>
      <c r="R151" s="1084"/>
      <c r="S151" s="300"/>
      <c r="T151" s="300"/>
      <c r="U151" s="790"/>
      <c r="V151" s="1084"/>
      <c r="W151" s="300"/>
      <c r="X151" s="300"/>
      <c r="Y151" s="790"/>
      <c r="Z151" s="446"/>
      <c r="AA151" s="158"/>
      <c r="AB151" s="159"/>
      <c r="AC151" s="160"/>
      <c r="AF151" s="5"/>
    </row>
    <row r="152" spans="1:32" ht="27" customHeight="1" thickBot="1">
      <c r="A152" s="1380"/>
      <c r="B152" s="1330"/>
      <c r="C152" s="1323"/>
      <c r="D152" s="1396"/>
      <c r="E152" s="1400"/>
      <c r="F152" s="1632"/>
      <c r="G152" s="1417"/>
      <c r="H152" s="1428"/>
      <c r="I152" s="573" t="s">
        <v>9</v>
      </c>
      <c r="J152" s="1015">
        <f t="shared" ref="J152:Q152" si="10">SUM(J148:J151)</f>
        <v>672700</v>
      </c>
      <c r="K152" s="1015">
        <f t="shared" si="10"/>
        <v>0</v>
      </c>
      <c r="L152" s="1015">
        <f t="shared" si="10"/>
        <v>0</v>
      </c>
      <c r="M152" s="1128">
        <f t="shared" si="10"/>
        <v>672700</v>
      </c>
      <c r="N152" s="1086">
        <f t="shared" si="10"/>
        <v>0</v>
      </c>
      <c r="O152" s="765">
        <f t="shared" si="10"/>
        <v>0</v>
      </c>
      <c r="P152" s="765">
        <f t="shared" si="10"/>
        <v>0</v>
      </c>
      <c r="Q152" s="776">
        <f t="shared" si="10"/>
        <v>0</v>
      </c>
      <c r="R152" s="1086">
        <f t="shared" ref="R152:Y152" si="11">SUM(R148:R151)</f>
        <v>0</v>
      </c>
      <c r="S152" s="765">
        <f t="shared" si="11"/>
        <v>0</v>
      </c>
      <c r="T152" s="765">
        <f t="shared" si="11"/>
        <v>0</v>
      </c>
      <c r="U152" s="776">
        <f t="shared" si="11"/>
        <v>0</v>
      </c>
      <c r="V152" s="1086">
        <f t="shared" si="11"/>
        <v>0</v>
      </c>
      <c r="W152" s="765">
        <f t="shared" si="11"/>
        <v>0</v>
      </c>
      <c r="X152" s="765">
        <f t="shared" si="11"/>
        <v>0</v>
      </c>
      <c r="Y152" s="765">
        <f t="shared" si="11"/>
        <v>0</v>
      </c>
      <c r="Z152" s="220"/>
      <c r="AA152" s="773"/>
      <c r="AB152" s="453"/>
      <c r="AC152" s="454"/>
      <c r="AF152" s="5"/>
    </row>
    <row r="153" spans="1:32" ht="107.25" hidden="1" customHeight="1" thickBot="1">
      <c r="A153" s="933"/>
      <c r="B153" s="180"/>
      <c r="C153" s="172"/>
      <c r="D153" s="760"/>
      <c r="E153" s="762"/>
      <c r="F153" s="187"/>
      <c r="G153" s="967"/>
      <c r="H153" s="176"/>
      <c r="I153" s="764"/>
      <c r="J153" s="883"/>
      <c r="K153" s="883"/>
      <c r="L153" s="883"/>
      <c r="M153" s="854"/>
      <c r="N153" s="765"/>
      <c r="O153" s="765"/>
      <c r="P153" s="765"/>
      <c r="Q153" s="776"/>
      <c r="R153" s="765"/>
      <c r="S153" s="765"/>
      <c r="T153" s="765"/>
      <c r="U153" s="776"/>
      <c r="V153" s="765"/>
      <c r="W153" s="765"/>
      <c r="X153" s="765"/>
      <c r="Y153" s="776"/>
      <c r="Z153" s="220"/>
      <c r="AA153" s="773"/>
      <c r="AB153" s="453"/>
      <c r="AC153" s="454"/>
      <c r="AF153" s="5"/>
    </row>
    <row r="154" spans="1:32" ht="99" hidden="1" customHeight="1" thickBot="1">
      <c r="A154" s="945"/>
      <c r="B154" s="1329" t="s">
        <v>13</v>
      </c>
      <c r="C154" s="1322" t="s">
        <v>127</v>
      </c>
      <c r="D154" s="1449" t="s">
        <v>223</v>
      </c>
      <c r="E154" s="1399"/>
      <c r="F154" s="243"/>
      <c r="G154" s="1415" t="s">
        <v>83</v>
      </c>
      <c r="H154" s="175"/>
      <c r="I154" s="247" t="s">
        <v>112</v>
      </c>
      <c r="J154" s="884">
        <v>0</v>
      </c>
      <c r="K154" s="885"/>
      <c r="L154" s="885"/>
      <c r="M154" s="886">
        <v>0</v>
      </c>
      <c r="N154" s="919">
        <v>0</v>
      </c>
      <c r="O154" s="920"/>
      <c r="P154" s="920"/>
      <c r="Q154" s="921">
        <v>0</v>
      </c>
      <c r="R154" s="295"/>
      <c r="S154" s="296"/>
      <c r="T154" s="296"/>
      <c r="U154" s="818"/>
      <c r="V154" s="295"/>
      <c r="W154" s="296"/>
      <c r="X154" s="296"/>
      <c r="Y154" s="728"/>
      <c r="Z154" s="220"/>
      <c r="AA154" s="158" t="s">
        <v>213</v>
      </c>
      <c r="AB154" s="159"/>
      <c r="AC154" s="160"/>
      <c r="AF154" s="5"/>
    </row>
    <row r="155" spans="1:32" ht="20.25" hidden="1" customHeight="1" thickBot="1">
      <c r="A155" s="945"/>
      <c r="B155" s="1397"/>
      <c r="C155" s="1398"/>
      <c r="D155" s="1450"/>
      <c r="E155" s="1401"/>
      <c r="F155" s="188"/>
      <c r="G155" s="1417"/>
      <c r="H155" s="227"/>
      <c r="I155" s="573" t="s">
        <v>9</v>
      </c>
      <c r="J155" s="294">
        <f t="shared" ref="J155:U155" si="12">SUM(J154)</f>
        <v>0</v>
      </c>
      <c r="K155" s="294">
        <f t="shared" si="12"/>
        <v>0</v>
      </c>
      <c r="L155" s="294">
        <f t="shared" si="12"/>
        <v>0</v>
      </c>
      <c r="M155" s="294">
        <f t="shared" si="12"/>
        <v>0</v>
      </c>
      <c r="N155" s="294">
        <f t="shared" si="12"/>
        <v>0</v>
      </c>
      <c r="O155" s="294">
        <f t="shared" si="12"/>
        <v>0</v>
      </c>
      <c r="P155" s="294">
        <f t="shared" si="12"/>
        <v>0</v>
      </c>
      <c r="Q155" s="294">
        <f t="shared" si="12"/>
        <v>0</v>
      </c>
      <c r="R155" s="294">
        <f t="shared" si="12"/>
        <v>0</v>
      </c>
      <c r="S155" s="294">
        <f t="shared" si="12"/>
        <v>0</v>
      </c>
      <c r="T155" s="294">
        <f t="shared" si="12"/>
        <v>0</v>
      </c>
      <c r="U155" s="294">
        <f t="shared" si="12"/>
        <v>0</v>
      </c>
      <c r="V155" s="294">
        <f>SUM(V154)</f>
        <v>0</v>
      </c>
      <c r="W155" s="294">
        <f>SUM(W154)</f>
        <v>0</v>
      </c>
      <c r="X155" s="294">
        <f>SUM(X154)</f>
        <v>0</v>
      </c>
      <c r="Y155" s="294">
        <f>SUM(Y154)</f>
        <v>0</v>
      </c>
      <c r="Z155" s="456"/>
      <c r="AA155" s="161"/>
      <c r="AB155" s="162"/>
      <c r="AC155" s="163"/>
      <c r="AF155" s="5"/>
    </row>
    <row r="156" spans="1:32" ht="28.5" hidden="1" customHeight="1" thickBot="1">
      <c r="A156" s="1327" t="s">
        <v>11</v>
      </c>
      <c r="B156" s="1329" t="s">
        <v>13</v>
      </c>
      <c r="C156" s="1322" t="s">
        <v>128</v>
      </c>
      <c r="D156" s="1437" t="s">
        <v>215</v>
      </c>
      <c r="E156" s="1399"/>
      <c r="F156" s="187"/>
      <c r="G156" s="1629" t="s">
        <v>82</v>
      </c>
      <c r="H156" s="175"/>
      <c r="I156" s="203" t="s">
        <v>93</v>
      </c>
      <c r="J156" s="882"/>
      <c r="K156" s="834"/>
      <c r="L156" s="834"/>
      <c r="M156" s="887"/>
      <c r="N156" s="922"/>
      <c r="O156" s="923"/>
      <c r="P156" s="923"/>
      <c r="Q156" s="924"/>
      <c r="R156" s="300"/>
      <c r="S156" s="301"/>
      <c r="T156" s="301"/>
      <c r="U156" s="729"/>
      <c r="V156" s="300"/>
      <c r="W156" s="301"/>
      <c r="X156" s="301"/>
      <c r="Y156" s="729"/>
      <c r="Z156" s="218"/>
      <c r="AA156" s="106"/>
      <c r="AB156" s="71"/>
      <c r="AC156" s="127"/>
      <c r="AF156" s="5"/>
    </row>
    <row r="157" spans="1:32" ht="35.25" hidden="1" customHeight="1" thickBot="1">
      <c r="A157" s="1380"/>
      <c r="B157" s="1397"/>
      <c r="C157" s="1398"/>
      <c r="D157" s="1439"/>
      <c r="E157" s="1401"/>
      <c r="F157" s="188"/>
      <c r="G157" s="1630"/>
      <c r="H157" s="227"/>
      <c r="I157" s="573" t="s">
        <v>9</v>
      </c>
      <c r="J157" s="328">
        <f t="shared" ref="J157:U157" si="13">SUM(J156)</f>
        <v>0</v>
      </c>
      <c r="K157" s="328">
        <f t="shared" si="13"/>
        <v>0</v>
      </c>
      <c r="L157" s="328">
        <f t="shared" si="13"/>
        <v>0</v>
      </c>
      <c r="M157" s="328">
        <f t="shared" si="13"/>
        <v>0</v>
      </c>
      <c r="N157" s="980">
        <f t="shared" si="13"/>
        <v>0</v>
      </c>
      <c r="O157" s="328">
        <f t="shared" si="13"/>
        <v>0</v>
      </c>
      <c r="P157" s="328">
        <f t="shared" si="13"/>
        <v>0</v>
      </c>
      <c r="Q157" s="328">
        <f t="shared" si="13"/>
        <v>0</v>
      </c>
      <c r="R157" s="328">
        <f t="shared" si="13"/>
        <v>0</v>
      </c>
      <c r="S157" s="328">
        <f t="shared" si="13"/>
        <v>0</v>
      </c>
      <c r="T157" s="328">
        <f t="shared" si="13"/>
        <v>0</v>
      </c>
      <c r="U157" s="328">
        <f t="shared" si="13"/>
        <v>0</v>
      </c>
      <c r="V157" s="328">
        <f>SUM(V156)</f>
        <v>0</v>
      </c>
      <c r="W157" s="328">
        <f>SUM(W156)</f>
        <v>0</v>
      </c>
      <c r="X157" s="328">
        <f>SUM(X156)</f>
        <v>0</v>
      </c>
      <c r="Y157" s="328">
        <f>SUM(Y156)</f>
        <v>0</v>
      </c>
      <c r="Z157" s="218"/>
      <c r="AA157" s="106"/>
      <c r="AB157" s="71"/>
      <c r="AC157" s="127"/>
      <c r="AF157" s="5"/>
    </row>
    <row r="158" spans="1:32" ht="28.5" hidden="1" customHeight="1" thickBot="1">
      <c r="A158" s="1327" t="s">
        <v>11</v>
      </c>
      <c r="B158" s="1329" t="s">
        <v>13</v>
      </c>
      <c r="C158" s="1322" t="s">
        <v>141</v>
      </c>
      <c r="D158" s="1437" t="s">
        <v>202</v>
      </c>
      <c r="E158" s="1399"/>
      <c r="F158" s="187"/>
      <c r="G158" s="1624" t="s">
        <v>82</v>
      </c>
      <c r="H158" s="175"/>
      <c r="I158" s="796" t="s">
        <v>112</v>
      </c>
      <c r="J158" s="888"/>
      <c r="K158" s="889"/>
      <c r="L158" s="889"/>
      <c r="M158" s="979"/>
      <c r="N158" s="569"/>
      <c r="O158" s="926"/>
      <c r="P158" s="926"/>
      <c r="Q158" s="926"/>
      <c r="R158" s="307"/>
      <c r="S158" s="309"/>
      <c r="T158" s="309"/>
      <c r="U158" s="307"/>
      <c r="V158" s="308"/>
      <c r="W158" s="309"/>
      <c r="X158" s="309"/>
      <c r="Y158" s="244"/>
      <c r="Z158" s="455"/>
      <c r="AA158" s="106"/>
      <c r="AB158" s="71"/>
      <c r="AC158" s="127" t="s">
        <v>345</v>
      </c>
      <c r="AF158" s="5"/>
    </row>
    <row r="159" spans="1:32" ht="28.5" hidden="1" customHeight="1" thickBot="1">
      <c r="A159" s="1328"/>
      <c r="B159" s="1330"/>
      <c r="C159" s="1323"/>
      <c r="D159" s="1438"/>
      <c r="E159" s="1400"/>
      <c r="F159" s="187"/>
      <c r="G159" s="1625"/>
      <c r="H159" s="176"/>
      <c r="I159" s="204" t="s">
        <v>125</v>
      </c>
      <c r="J159" s="819"/>
      <c r="K159" s="890"/>
      <c r="L159" s="890"/>
      <c r="M159" s="891"/>
      <c r="N159" s="1021"/>
      <c r="O159" s="927"/>
      <c r="P159" s="570"/>
      <c r="Q159" s="981"/>
      <c r="R159" s="276"/>
      <c r="S159" s="798"/>
      <c r="T159" s="798"/>
      <c r="U159" s="276"/>
      <c r="V159" s="281"/>
      <c r="W159" s="798"/>
      <c r="X159" s="798"/>
      <c r="Y159" s="799"/>
      <c r="Z159" s="218"/>
      <c r="AA159" s="161"/>
      <c r="AB159" s="162"/>
      <c r="AC159" s="163"/>
      <c r="AF159" s="5"/>
    </row>
    <row r="160" spans="1:32" ht="28.5" hidden="1" customHeight="1" thickBot="1">
      <c r="A160" s="1380"/>
      <c r="B160" s="1397"/>
      <c r="C160" s="1398"/>
      <c r="D160" s="1439"/>
      <c r="E160" s="1401"/>
      <c r="F160" s="188"/>
      <c r="G160" s="1626"/>
      <c r="H160" s="176"/>
      <c r="I160" s="573" t="s">
        <v>9</v>
      </c>
      <c r="J160" s="328">
        <f>SUM(J158:J159)</f>
        <v>0</v>
      </c>
      <c r="K160" s="328">
        <f>SUM(K158:K159)</f>
        <v>0</v>
      </c>
      <c r="L160" s="328">
        <f>SUM(L158:L159)</f>
        <v>0</v>
      </c>
      <c r="M160" s="328">
        <f>SUM(M158:M159)</f>
        <v>0</v>
      </c>
      <c r="N160" s="328"/>
      <c r="O160" s="328"/>
      <c r="P160" s="328"/>
      <c r="Q160" s="328"/>
      <c r="R160" s="328"/>
      <c r="S160" s="328"/>
      <c r="T160" s="328"/>
      <c r="U160" s="328"/>
      <c r="V160" s="328">
        <f>SUM(V158:V159)</f>
        <v>0</v>
      </c>
      <c r="W160" s="328">
        <f>SUM(W158:W159)</f>
        <v>0</v>
      </c>
      <c r="X160" s="328">
        <f>SUM(X158:X159)</f>
        <v>0</v>
      </c>
      <c r="Y160" s="328">
        <f>SUM(Y158:Y159)</f>
        <v>0</v>
      </c>
      <c r="Z160" s="219"/>
      <c r="AA160" s="853"/>
      <c r="AB160" s="853"/>
      <c r="AC160" s="1028"/>
      <c r="AF160" s="5"/>
    </row>
    <row r="161" spans="1:32" ht="24.75" customHeight="1" thickBot="1">
      <c r="A161" s="1327" t="s">
        <v>11</v>
      </c>
      <c r="B161" s="1329" t="s">
        <v>13</v>
      </c>
      <c r="C161" s="1322" t="s">
        <v>142</v>
      </c>
      <c r="D161" s="1437" t="s">
        <v>193</v>
      </c>
      <c r="E161" s="1399"/>
      <c r="F161" s="243"/>
      <c r="G161" s="1415" t="s">
        <v>65</v>
      </c>
      <c r="H161" s="175"/>
      <c r="I161" s="247" t="s">
        <v>59</v>
      </c>
      <c r="J161" s="884">
        <v>1200</v>
      </c>
      <c r="K161" s="885"/>
      <c r="L161" s="885"/>
      <c r="M161" s="886">
        <v>1200</v>
      </c>
      <c r="N161" s="919"/>
      <c r="O161" s="920"/>
      <c r="P161" s="920"/>
      <c r="Q161" s="921"/>
      <c r="R161" s="295"/>
      <c r="S161" s="296"/>
      <c r="T161" s="296"/>
      <c r="U161" s="248"/>
      <c r="V161" s="295"/>
      <c r="W161" s="296"/>
      <c r="X161" s="296"/>
      <c r="Y161" s="248"/>
      <c r="Z161" s="473"/>
      <c r="AA161" s="993"/>
      <c r="AB161" s="71"/>
      <c r="AC161" s="127"/>
      <c r="AF161" s="5"/>
    </row>
    <row r="162" spans="1:32" ht="27.75" customHeight="1" thickBot="1">
      <c r="A162" s="1328"/>
      <c r="B162" s="1330"/>
      <c r="C162" s="1323"/>
      <c r="D162" s="1438"/>
      <c r="E162" s="1400"/>
      <c r="F162" s="187"/>
      <c r="G162" s="1416"/>
      <c r="H162" s="176"/>
      <c r="I162" s="203" t="s">
        <v>146</v>
      </c>
      <c r="J162" s="882">
        <v>7200</v>
      </c>
      <c r="K162" s="834"/>
      <c r="L162" s="834"/>
      <c r="M162" s="887">
        <v>7200</v>
      </c>
      <c r="N162" s="302"/>
      <c r="O162" s="303"/>
      <c r="P162" s="303"/>
      <c r="Q162" s="304"/>
      <c r="R162" s="300"/>
      <c r="S162" s="301"/>
      <c r="T162" s="301"/>
      <c r="U162" s="422"/>
      <c r="V162" s="300"/>
      <c r="W162" s="301"/>
      <c r="X162" s="301"/>
      <c r="Y162" s="422"/>
      <c r="Z162" s="220"/>
      <c r="AA162" s="158"/>
      <c r="AB162" s="159"/>
      <c r="AC162" s="160"/>
      <c r="AF162" s="5"/>
    </row>
    <row r="163" spans="1:32" ht="28.5" hidden="1" customHeight="1" thickBot="1">
      <c r="A163" s="1328"/>
      <c r="B163" s="1330"/>
      <c r="C163" s="1323"/>
      <c r="D163" s="1438"/>
      <c r="E163" s="1400"/>
      <c r="F163" s="187"/>
      <c r="G163" s="1416"/>
      <c r="H163" s="176"/>
      <c r="I163" s="204" t="s">
        <v>93</v>
      </c>
      <c r="J163" s="856">
        <v>234800</v>
      </c>
      <c r="K163" s="855"/>
      <c r="L163" s="855"/>
      <c r="M163" s="857">
        <v>234800</v>
      </c>
      <c r="N163" s="273"/>
      <c r="O163" s="274"/>
      <c r="P163" s="274"/>
      <c r="Q163" s="275"/>
      <c r="R163" s="281"/>
      <c r="S163" s="282"/>
      <c r="T163" s="282"/>
      <c r="U163" s="202"/>
      <c r="V163" s="1099"/>
      <c r="W163" s="282"/>
      <c r="X163" s="282"/>
      <c r="Y163" s="202"/>
      <c r="Z163" s="446"/>
      <c r="AA163" s="106"/>
      <c r="AB163" s="71"/>
      <c r="AC163" s="127"/>
      <c r="AF163" s="5"/>
    </row>
    <row r="164" spans="1:32" ht="25.5" hidden="1" customHeight="1" thickBot="1">
      <c r="A164" s="179"/>
      <c r="B164" s="182"/>
      <c r="C164" s="222"/>
      <c r="D164" s="1439"/>
      <c r="E164" s="1401"/>
      <c r="F164" s="188"/>
      <c r="G164" s="1417"/>
      <c r="H164" s="176"/>
      <c r="I164" s="573" t="s">
        <v>9</v>
      </c>
      <c r="J164" s="294">
        <f t="shared" ref="J164:U164" si="14">SUM(J161:J163)</f>
        <v>243200</v>
      </c>
      <c r="K164" s="294">
        <f t="shared" si="14"/>
        <v>0</v>
      </c>
      <c r="L164" s="294">
        <f t="shared" si="14"/>
        <v>0</v>
      </c>
      <c r="M164" s="1094">
        <f t="shared" si="14"/>
        <v>243200</v>
      </c>
      <c r="N164" s="1098">
        <f t="shared" si="14"/>
        <v>0</v>
      </c>
      <c r="O164" s="294">
        <f t="shared" si="14"/>
        <v>0</v>
      </c>
      <c r="P164" s="294">
        <f t="shared" si="14"/>
        <v>0</v>
      </c>
      <c r="Q164" s="1094">
        <f t="shared" si="14"/>
        <v>0</v>
      </c>
      <c r="R164" s="1098">
        <f t="shared" si="14"/>
        <v>0</v>
      </c>
      <c r="S164" s="294">
        <f t="shared" si="14"/>
        <v>0</v>
      </c>
      <c r="T164" s="294">
        <f t="shared" si="14"/>
        <v>0</v>
      </c>
      <c r="U164" s="294">
        <f t="shared" si="14"/>
        <v>0</v>
      </c>
      <c r="V164" s="1100">
        <f>SUM(V161:V163)</f>
        <v>0</v>
      </c>
      <c r="W164" s="294">
        <f>SUM(W161:W163)</f>
        <v>0</v>
      </c>
      <c r="X164" s="294">
        <f>SUM(X161:X163)</f>
        <v>0</v>
      </c>
      <c r="Y164" s="294">
        <f>SUM(Y161:Y163)</f>
        <v>0</v>
      </c>
      <c r="Z164" s="473"/>
      <c r="AA164" s="161"/>
      <c r="AB164" s="162"/>
      <c r="AC164" s="163"/>
      <c r="AF164" s="5"/>
    </row>
    <row r="165" spans="1:32" ht="28.5" hidden="1" customHeight="1" thickBot="1">
      <c r="A165" s="1327" t="s">
        <v>11</v>
      </c>
      <c r="B165" s="1329" t="s">
        <v>13</v>
      </c>
      <c r="C165" s="1322" t="s">
        <v>143</v>
      </c>
      <c r="D165" s="1395" t="s">
        <v>194</v>
      </c>
      <c r="E165" s="1399"/>
      <c r="F165" s="243"/>
      <c r="G165" s="1415" t="s">
        <v>83</v>
      </c>
      <c r="H165" s="175"/>
      <c r="I165" s="247" t="s">
        <v>59</v>
      </c>
      <c r="J165" s="892"/>
      <c r="K165" s="893"/>
      <c r="L165" s="893"/>
      <c r="M165" s="1101"/>
      <c r="N165" s="1106"/>
      <c r="O165" s="920"/>
      <c r="P165" s="920"/>
      <c r="Q165" s="1095"/>
      <c r="R165" s="1087"/>
      <c r="S165" s="296"/>
      <c r="T165" s="296"/>
      <c r="U165" s="248"/>
      <c r="V165" s="295"/>
      <c r="W165" s="296"/>
      <c r="X165" s="296"/>
      <c r="Y165" s="248"/>
      <c r="Z165" s="1606" t="s">
        <v>165</v>
      </c>
      <c r="AA165" s="464" t="s">
        <v>104</v>
      </c>
      <c r="AB165" s="460"/>
      <c r="AC165" s="465"/>
      <c r="AF165" s="5"/>
    </row>
    <row r="166" spans="1:32" ht="30" hidden="1" customHeight="1" thickBot="1">
      <c r="A166" s="1328"/>
      <c r="B166" s="1330"/>
      <c r="C166" s="1323"/>
      <c r="D166" s="1396"/>
      <c r="E166" s="1400"/>
      <c r="F166" s="187"/>
      <c r="G166" s="1416"/>
      <c r="H166" s="176"/>
      <c r="I166" s="203" t="s">
        <v>146</v>
      </c>
      <c r="J166" s="882"/>
      <c r="K166" s="882"/>
      <c r="L166" s="894"/>
      <c r="M166" s="1102"/>
      <c r="N166" s="1107"/>
      <c r="O166" s="923"/>
      <c r="P166" s="923"/>
      <c r="Q166" s="1096"/>
      <c r="R166" s="1084"/>
      <c r="S166" s="301"/>
      <c r="T166" s="301"/>
      <c r="U166" s="422"/>
      <c r="V166" s="300"/>
      <c r="W166" s="301"/>
      <c r="X166" s="301"/>
      <c r="Y166" s="422"/>
      <c r="Z166" s="1666"/>
      <c r="AA166" s="472"/>
      <c r="AB166" s="453"/>
      <c r="AC166" s="454"/>
      <c r="AF166" s="5"/>
    </row>
    <row r="167" spans="1:32" ht="28.5" hidden="1" customHeight="1" thickBot="1">
      <c r="A167" s="1328"/>
      <c r="B167" s="1330"/>
      <c r="C167" s="1323"/>
      <c r="D167" s="1396"/>
      <c r="E167" s="1400"/>
      <c r="F167" s="187"/>
      <c r="G167" s="1416"/>
      <c r="H167" s="176"/>
      <c r="I167" s="204" t="s">
        <v>93</v>
      </c>
      <c r="J167" s="856"/>
      <c r="K167" s="856"/>
      <c r="L167" s="895"/>
      <c r="M167" s="1103"/>
      <c r="N167" s="1042"/>
      <c r="O167" s="570"/>
      <c r="P167" s="570"/>
      <c r="Q167" s="1097"/>
      <c r="R167" s="1085"/>
      <c r="S167" s="282"/>
      <c r="T167" s="282"/>
      <c r="U167" s="202"/>
      <c r="V167" s="281"/>
      <c r="W167" s="282"/>
      <c r="X167" s="282"/>
      <c r="Y167" s="202"/>
      <c r="Z167" s="220"/>
      <c r="AA167" s="158"/>
      <c r="AB167" s="159"/>
      <c r="AC167" s="160"/>
      <c r="AF167" s="5"/>
    </row>
    <row r="168" spans="1:32" ht="30" hidden="1" customHeight="1" thickBot="1">
      <c r="A168" s="179"/>
      <c r="B168" s="182"/>
      <c r="C168" s="222"/>
      <c r="D168" s="1404"/>
      <c r="E168" s="1401"/>
      <c r="F168" s="188"/>
      <c r="G168" s="1417"/>
      <c r="H168" s="176"/>
      <c r="I168" s="573" t="s">
        <v>9</v>
      </c>
      <c r="J168" s="294">
        <f t="shared" ref="J168:U168" si="15">SUM(J165:J167)</f>
        <v>0</v>
      </c>
      <c r="K168" s="294">
        <f t="shared" si="15"/>
        <v>0</v>
      </c>
      <c r="L168" s="294">
        <f t="shared" si="15"/>
        <v>0</v>
      </c>
      <c r="M168" s="1094">
        <f t="shared" si="15"/>
        <v>0</v>
      </c>
      <c r="N168" s="1098">
        <f t="shared" si="15"/>
        <v>0</v>
      </c>
      <c r="O168" s="294">
        <f t="shared" si="15"/>
        <v>0</v>
      </c>
      <c r="P168" s="294">
        <f t="shared" si="15"/>
        <v>0</v>
      </c>
      <c r="Q168" s="1094">
        <f t="shared" si="15"/>
        <v>0</v>
      </c>
      <c r="R168" s="1098">
        <f t="shared" si="15"/>
        <v>0</v>
      </c>
      <c r="S168" s="294">
        <f t="shared" si="15"/>
        <v>0</v>
      </c>
      <c r="T168" s="294">
        <f t="shared" si="15"/>
        <v>0</v>
      </c>
      <c r="U168" s="294">
        <f t="shared" si="15"/>
        <v>0</v>
      </c>
      <c r="V168" s="294">
        <f>SUM(V165:V167)</f>
        <v>0</v>
      </c>
      <c r="W168" s="294">
        <f>SUM(W165:W167)</f>
        <v>0</v>
      </c>
      <c r="X168" s="294">
        <f>SUM(X165:X167)</f>
        <v>0</v>
      </c>
      <c r="Y168" s="294">
        <f>SUM(Y165:Y167)</f>
        <v>0</v>
      </c>
      <c r="Z168" s="463"/>
      <c r="AA168" s="457"/>
      <c r="AB168" s="458"/>
      <c r="AC168" s="459"/>
      <c r="AF168" s="5"/>
    </row>
    <row r="169" spans="1:32" ht="26.25" hidden="1" customHeight="1" thickBot="1">
      <c r="A169" s="1327" t="s">
        <v>11</v>
      </c>
      <c r="B169" s="1329" t="s">
        <v>13</v>
      </c>
      <c r="C169" s="1322" t="s">
        <v>144</v>
      </c>
      <c r="D169" s="1395" t="s">
        <v>195</v>
      </c>
      <c r="E169" s="1399" t="s">
        <v>169</v>
      </c>
      <c r="F169" s="243"/>
      <c r="G169" s="1415" t="s">
        <v>83</v>
      </c>
      <c r="H169" s="175"/>
      <c r="I169" s="247" t="s">
        <v>59</v>
      </c>
      <c r="J169" s="884"/>
      <c r="K169" s="885"/>
      <c r="L169" s="885"/>
      <c r="M169" s="1104"/>
      <c r="N169" s="1106"/>
      <c r="O169" s="920"/>
      <c r="P169" s="920"/>
      <c r="Q169" s="1095"/>
      <c r="R169" s="1087"/>
      <c r="S169" s="296"/>
      <c r="T169" s="296"/>
      <c r="U169" s="248"/>
      <c r="V169" s="295"/>
      <c r="W169" s="296"/>
      <c r="X169" s="296"/>
      <c r="Y169" s="248"/>
      <c r="Z169" s="463" t="s">
        <v>165</v>
      </c>
      <c r="AA169" s="464" t="s">
        <v>104</v>
      </c>
      <c r="AB169" s="460"/>
      <c r="AC169" s="465"/>
      <c r="AF169" s="5"/>
    </row>
    <row r="170" spans="1:32" ht="27.75" hidden="1" customHeight="1" thickBot="1">
      <c r="A170" s="1328"/>
      <c r="B170" s="1330"/>
      <c r="C170" s="1323"/>
      <c r="D170" s="1396"/>
      <c r="E170" s="1400"/>
      <c r="F170" s="187"/>
      <c r="G170" s="1416"/>
      <c r="H170" s="176"/>
      <c r="I170" s="203" t="s">
        <v>146</v>
      </c>
      <c r="J170" s="882"/>
      <c r="K170" s="882"/>
      <c r="L170" s="894"/>
      <c r="M170" s="1102"/>
      <c r="N170" s="1107"/>
      <c r="O170" s="923"/>
      <c r="P170" s="923"/>
      <c r="Q170" s="1096"/>
      <c r="R170" s="1084"/>
      <c r="S170" s="301"/>
      <c r="T170" s="301"/>
      <c r="U170" s="422"/>
      <c r="V170" s="300"/>
      <c r="W170" s="301"/>
      <c r="X170" s="301"/>
      <c r="Y170" s="422"/>
      <c r="Z170" s="220"/>
      <c r="AA170" s="158"/>
      <c r="AB170" s="159"/>
      <c r="AC170" s="160"/>
      <c r="AF170" s="5"/>
    </row>
    <row r="171" spans="1:32" ht="28.5" hidden="1" customHeight="1" thickBot="1">
      <c r="A171" s="1328"/>
      <c r="B171" s="1330"/>
      <c r="C171" s="1323"/>
      <c r="D171" s="1396"/>
      <c r="E171" s="1400"/>
      <c r="F171" s="187"/>
      <c r="G171" s="1416"/>
      <c r="H171" s="176"/>
      <c r="I171" s="204" t="s">
        <v>93</v>
      </c>
      <c r="J171" s="856"/>
      <c r="K171" s="856"/>
      <c r="L171" s="895"/>
      <c r="M171" s="1103"/>
      <c r="N171" s="1042"/>
      <c r="O171" s="570"/>
      <c r="P171" s="570"/>
      <c r="Q171" s="1097"/>
      <c r="R171" s="1085"/>
      <c r="S171" s="282"/>
      <c r="T171" s="282"/>
      <c r="U171" s="202"/>
      <c r="V171" s="281"/>
      <c r="W171" s="282"/>
      <c r="X171" s="282"/>
      <c r="Y171" s="202"/>
      <c r="Z171" s="463"/>
      <c r="AA171" s="461"/>
      <c r="AB171" s="458"/>
      <c r="AC171" s="459"/>
      <c r="AF171" s="5"/>
    </row>
    <row r="172" spans="1:32" ht="27.75" hidden="1" customHeight="1" thickBot="1">
      <c r="A172" s="179"/>
      <c r="B172" s="182"/>
      <c r="C172" s="222"/>
      <c r="D172" s="1404"/>
      <c r="E172" s="1401"/>
      <c r="F172" s="188"/>
      <c r="G172" s="1417"/>
      <c r="H172" s="176"/>
      <c r="I172" s="573" t="s">
        <v>9</v>
      </c>
      <c r="J172" s="294">
        <f>SUM(J169:J171)</f>
        <v>0</v>
      </c>
      <c r="K172" s="294">
        <f>SUM(K169:K171)</f>
        <v>0</v>
      </c>
      <c r="L172" s="294">
        <f t="shared" ref="L172:U172" si="16">SUM(L169:L171)</f>
        <v>0</v>
      </c>
      <c r="M172" s="1094">
        <f t="shared" si="16"/>
        <v>0</v>
      </c>
      <c r="N172" s="1098">
        <f t="shared" si="16"/>
        <v>0</v>
      </c>
      <c r="O172" s="294">
        <f t="shared" si="16"/>
        <v>0</v>
      </c>
      <c r="P172" s="294">
        <f t="shared" si="16"/>
        <v>0</v>
      </c>
      <c r="Q172" s="1094">
        <f t="shared" si="16"/>
        <v>0</v>
      </c>
      <c r="R172" s="1098">
        <f t="shared" si="16"/>
        <v>0</v>
      </c>
      <c r="S172" s="294">
        <f t="shared" si="16"/>
        <v>0</v>
      </c>
      <c r="T172" s="294">
        <f t="shared" si="16"/>
        <v>0</v>
      </c>
      <c r="U172" s="294">
        <f t="shared" si="16"/>
        <v>0</v>
      </c>
      <c r="V172" s="294">
        <f>SUM(V169:V171)</f>
        <v>0</v>
      </c>
      <c r="W172" s="294">
        <f>SUM(W169:W171)</f>
        <v>0</v>
      </c>
      <c r="X172" s="294">
        <f>SUM(X169:X171)</f>
        <v>0</v>
      </c>
      <c r="Y172" s="294">
        <f>SUM(Y169:Y171)</f>
        <v>0</v>
      </c>
      <c r="Z172" s="456"/>
      <c r="AA172" s="466"/>
      <c r="AB172" s="467"/>
      <c r="AC172" s="468"/>
      <c r="AF172" s="5"/>
    </row>
    <row r="173" spans="1:32" ht="28.5" customHeight="1">
      <c r="A173" s="1327" t="s">
        <v>11</v>
      </c>
      <c r="B173" s="1329" t="s">
        <v>13</v>
      </c>
      <c r="C173" s="1322" t="s">
        <v>145</v>
      </c>
      <c r="D173" s="1395" t="s">
        <v>196</v>
      </c>
      <c r="E173" s="1399"/>
      <c r="F173" s="243"/>
      <c r="G173" s="1415" t="s">
        <v>68</v>
      </c>
      <c r="H173" s="175"/>
      <c r="I173" s="247" t="s">
        <v>146</v>
      </c>
      <c r="J173" s="884"/>
      <c r="K173" s="884"/>
      <c r="L173" s="884"/>
      <c r="M173" s="1105"/>
      <c r="N173" s="1108"/>
      <c r="O173" s="297"/>
      <c r="P173" s="297"/>
      <c r="Q173" s="1091"/>
      <c r="R173" s="1087"/>
      <c r="S173" s="296"/>
      <c r="T173" s="296"/>
      <c r="U173" s="248"/>
      <c r="V173" s="295"/>
      <c r="W173" s="296"/>
      <c r="X173" s="296"/>
      <c r="Y173" s="248"/>
      <c r="Z173" s="1606"/>
      <c r="AA173" s="464"/>
      <c r="AB173" s="460"/>
      <c r="AC173" s="465"/>
      <c r="AF173" s="5"/>
    </row>
    <row r="174" spans="1:32" ht="35.25" customHeight="1">
      <c r="A174" s="1328"/>
      <c r="B174" s="1330"/>
      <c r="C174" s="1323"/>
      <c r="D174" s="1396"/>
      <c r="E174" s="1400"/>
      <c r="F174" s="187"/>
      <c r="G174" s="1416"/>
      <c r="H174" s="176"/>
      <c r="I174" s="203" t="s">
        <v>59</v>
      </c>
      <c r="J174" s="882"/>
      <c r="K174" s="834"/>
      <c r="L174" s="834"/>
      <c r="M174" s="887"/>
      <c r="N174" s="302"/>
      <c r="O174" s="303"/>
      <c r="P174" s="303"/>
      <c r="Q174" s="304"/>
      <c r="R174" s="300"/>
      <c r="S174" s="301"/>
      <c r="T174" s="301"/>
      <c r="U174" s="422"/>
      <c r="V174" s="300"/>
      <c r="W174" s="301"/>
      <c r="X174" s="301"/>
      <c r="Y174" s="422"/>
      <c r="Z174" s="1607"/>
      <c r="AA174" s="158"/>
      <c r="AB174" s="159"/>
      <c r="AC174" s="160"/>
      <c r="AF174" s="5"/>
    </row>
    <row r="175" spans="1:32" ht="28.5" customHeight="1">
      <c r="A175" s="1328"/>
      <c r="B175" s="1330"/>
      <c r="C175" s="1323"/>
      <c r="D175" s="1396"/>
      <c r="E175" s="1400"/>
      <c r="F175" s="187"/>
      <c r="G175" s="1416"/>
      <c r="H175" s="176"/>
      <c r="I175" s="204" t="s">
        <v>93</v>
      </c>
      <c r="J175" s="856">
        <v>232100</v>
      </c>
      <c r="K175" s="855"/>
      <c r="L175" s="855"/>
      <c r="M175" s="857">
        <v>232100</v>
      </c>
      <c r="N175" s="273"/>
      <c r="O175" s="274"/>
      <c r="P175" s="274"/>
      <c r="Q175" s="275"/>
      <c r="R175" s="281"/>
      <c r="S175" s="282"/>
      <c r="T175" s="282"/>
      <c r="U175" s="202"/>
      <c r="V175" s="281"/>
      <c r="W175" s="282"/>
      <c r="X175" s="282"/>
      <c r="Y175" s="202"/>
      <c r="Z175" s="463"/>
      <c r="AA175" s="457"/>
      <c r="AB175" s="458"/>
      <c r="AC175" s="459"/>
      <c r="AF175" s="5"/>
    </row>
    <row r="176" spans="1:32" ht="26.25" customHeight="1" thickBot="1">
      <c r="A176" s="179"/>
      <c r="B176" s="182"/>
      <c r="C176" s="222"/>
      <c r="D176" s="1404"/>
      <c r="E176" s="1401"/>
      <c r="F176" s="188"/>
      <c r="G176" s="1417"/>
      <c r="H176" s="176"/>
      <c r="I176" s="573" t="s">
        <v>9</v>
      </c>
      <c r="J176" s="294">
        <f t="shared" ref="J176:U176" si="17">SUM(J173:J175)</f>
        <v>232100</v>
      </c>
      <c r="K176" s="294"/>
      <c r="L176" s="294">
        <f t="shared" si="17"/>
        <v>0</v>
      </c>
      <c r="M176" s="1094">
        <f t="shared" si="17"/>
        <v>232100</v>
      </c>
      <c r="N176" s="1098">
        <f t="shared" si="17"/>
        <v>0</v>
      </c>
      <c r="O176" s="294">
        <f t="shared" si="17"/>
        <v>0</v>
      </c>
      <c r="P176" s="294">
        <f t="shared" si="17"/>
        <v>0</v>
      </c>
      <c r="Q176" s="1094">
        <f t="shared" si="17"/>
        <v>0</v>
      </c>
      <c r="R176" s="1098">
        <f t="shared" si="17"/>
        <v>0</v>
      </c>
      <c r="S176" s="294">
        <f t="shared" si="17"/>
        <v>0</v>
      </c>
      <c r="T176" s="294">
        <f t="shared" si="17"/>
        <v>0</v>
      </c>
      <c r="U176" s="294">
        <f t="shared" si="17"/>
        <v>0</v>
      </c>
      <c r="V176" s="294">
        <f>SUM(V173:V175)</f>
        <v>0</v>
      </c>
      <c r="W176" s="294">
        <f>SUM(W173:W175)</f>
        <v>0</v>
      </c>
      <c r="X176" s="294">
        <f>SUM(X173:X175)</f>
        <v>0</v>
      </c>
      <c r="Y176" s="294">
        <f>SUM(Y173:Y175)</f>
        <v>0</v>
      </c>
      <c r="Z176" s="456"/>
      <c r="AA176" s="469"/>
      <c r="AB176" s="467"/>
      <c r="AC176" s="470"/>
      <c r="AF176" s="5"/>
    </row>
    <row r="177" spans="1:32" ht="45.75" customHeight="1">
      <c r="A177" s="1327" t="s">
        <v>11</v>
      </c>
      <c r="B177" s="1329" t="s">
        <v>13</v>
      </c>
      <c r="C177" s="1322" t="s">
        <v>172</v>
      </c>
      <c r="D177" s="1395" t="s">
        <v>365</v>
      </c>
      <c r="E177" s="1399">
        <v>9.0299999999999994</v>
      </c>
      <c r="F177" s="243"/>
      <c r="G177" s="1415" t="s">
        <v>83</v>
      </c>
      <c r="H177" s="175"/>
      <c r="I177" s="247" t="s">
        <v>59</v>
      </c>
      <c r="J177" s="896"/>
      <c r="K177" s="897"/>
      <c r="L177" s="897"/>
      <c r="M177" s="898"/>
      <c r="N177" s="297"/>
      <c r="O177" s="298"/>
      <c r="P177" s="298"/>
      <c r="Q177" s="299"/>
      <c r="R177" s="295">
        <v>10000</v>
      </c>
      <c r="S177" s="295"/>
      <c r="T177" s="295"/>
      <c r="U177" s="295">
        <v>10000</v>
      </c>
      <c r="V177" s="295"/>
      <c r="W177" s="296"/>
      <c r="X177" s="296"/>
      <c r="Y177" s="248"/>
      <c r="Z177" s="449" t="s">
        <v>166</v>
      </c>
      <c r="AA177" s="472"/>
      <c r="AB177" s="453" t="s">
        <v>104</v>
      </c>
      <c r="AC177" s="454"/>
      <c r="AF177" s="5"/>
    </row>
    <row r="178" spans="1:32" ht="26.25" customHeight="1">
      <c r="A178" s="1328"/>
      <c r="B178" s="1330"/>
      <c r="C178" s="1323"/>
      <c r="D178" s="1396"/>
      <c r="E178" s="1400"/>
      <c r="F178" s="187"/>
      <c r="G178" s="1416"/>
      <c r="H178" s="176"/>
      <c r="I178" s="203" t="s">
        <v>146</v>
      </c>
      <c r="J178" s="899"/>
      <c r="K178" s="900"/>
      <c r="L178" s="900"/>
      <c r="M178" s="901"/>
      <c r="N178" s="302"/>
      <c r="O178" s="303"/>
      <c r="P178" s="303"/>
      <c r="Q178" s="304"/>
      <c r="R178" s="305">
        <v>51020</v>
      </c>
      <c r="S178" s="306"/>
      <c r="T178" s="306"/>
      <c r="U178" s="305">
        <v>51020</v>
      </c>
      <c r="V178" s="305"/>
      <c r="W178" s="306"/>
      <c r="X178" s="306"/>
      <c r="Y178" s="305"/>
      <c r="Z178" s="220"/>
      <c r="AA178" s="158"/>
      <c r="AB178" s="159"/>
      <c r="AC178" s="160"/>
      <c r="AF178" s="5"/>
    </row>
    <row r="179" spans="1:32" ht="26.25" customHeight="1">
      <c r="A179" s="1328"/>
      <c r="B179" s="1330"/>
      <c r="C179" s="1323"/>
      <c r="D179" s="1396"/>
      <c r="E179" s="1400"/>
      <c r="F179" s="187"/>
      <c r="G179" s="1416"/>
      <c r="H179" s="176"/>
      <c r="I179" s="204" t="s">
        <v>93</v>
      </c>
      <c r="J179" s="902"/>
      <c r="K179" s="903"/>
      <c r="L179" s="903"/>
      <c r="M179" s="904"/>
      <c r="N179" s="273"/>
      <c r="O179" s="274"/>
      <c r="P179" s="274"/>
      <c r="Q179" s="275"/>
      <c r="R179" s="276">
        <v>289100</v>
      </c>
      <c r="S179" s="277"/>
      <c r="T179" s="277"/>
      <c r="U179" s="276">
        <v>289100</v>
      </c>
      <c r="V179" s="276"/>
      <c r="W179" s="277"/>
      <c r="X179" s="277"/>
      <c r="Y179" s="276"/>
      <c r="Z179" s="463" t="s">
        <v>165</v>
      </c>
      <c r="AA179" s="458"/>
      <c r="AB179" s="458" t="s">
        <v>104</v>
      </c>
      <c r="AC179" s="459"/>
      <c r="AF179" s="5"/>
    </row>
    <row r="180" spans="1:32" ht="46.5" customHeight="1" thickBot="1">
      <c r="A180" s="179"/>
      <c r="B180" s="182"/>
      <c r="C180" s="222"/>
      <c r="D180" s="1404"/>
      <c r="E180" s="1401"/>
      <c r="F180" s="188"/>
      <c r="G180" s="1417"/>
      <c r="H180" s="227"/>
      <c r="I180" s="573" t="s">
        <v>9</v>
      </c>
      <c r="J180" s="1098">
        <f t="shared" ref="J180:U180" si="18">SUM(J177:J179)</f>
        <v>0</v>
      </c>
      <c r="K180" s="294">
        <f t="shared" si="18"/>
        <v>0</v>
      </c>
      <c r="L180" s="294">
        <f t="shared" si="18"/>
        <v>0</v>
      </c>
      <c r="M180" s="1094">
        <f t="shared" si="18"/>
        <v>0</v>
      </c>
      <c r="N180" s="1098">
        <f t="shared" si="18"/>
        <v>0</v>
      </c>
      <c r="O180" s="294">
        <f t="shared" si="18"/>
        <v>0</v>
      </c>
      <c r="P180" s="294">
        <f t="shared" si="18"/>
        <v>0</v>
      </c>
      <c r="Q180" s="1094">
        <f t="shared" si="18"/>
        <v>0</v>
      </c>
      <c r="R180" s="1098">
        <f t="shared" si="18"/>
        <v>350120</v>
      </c>
      <c r="S180" s="294">
        <f t="shared" si="18"/>
        <v>0</v>
      </c>
      <c r="T180" s="294">
        <f t="shared" si="18"/>
        <v>0</v>
      </c>
      <c r="U180" s="294">
        <f t="shared" si="18"/>
        <v>350120</v>
      </c>
      <c r="V180" s="294"/>
      <c r="W180" s="294"/>
      <c r="X180" s="294"/>
      <c r="Y180" s="294"/>
      <c r="Z180" s="220"/>
      <c r="AA180" s="158"/>
      <c r="AB180" s="159"/>
      <c r="AC180" s="160"/>
      <c r="AF180" s="5"/>
    </row>
    <row r="181" spans="1:32" ht="26.25" customHeight="1">
      <c r="A181" s="1327" t="s">
        <v>11</v>
      </c>
      <c r="B181" s="1329" t="s">
        <v>13</v>
      </c>
      <c r="C181" s="1322" t="s">
        <v>258</v>
      </c>
      <c r="D181" s="1395" t="s">
        <v>289</v>
      </c>
      <c r="E181" s="1399"/>
      <c r="F181" s="243"/>
      <c r="G181" s="1415" t="s">
        <v>71</v>
      </c>
      <c r="H181" s="175"/>
      <c r="I181" s="502" t="s">
        <v>59</v>
      </c>
      <c r="J181" s="1201"/>
      <c r="K181" s="876"/>
      <c r="L181" s="877"/>
      <c r="M181" s="878"/>
      <c r="N181" s="297"/>
      <c r="O181" s="298"/>
      <c r="P181" s="298"/>
      <c r="Q181" s="299"/>
      <c r="R181" s="295"/>
      <c r="S181" s="295"/>
      <c r="T181" s="295"/>
      <c r="U181" s="295"/>
      <c r="V181" s="295"/>
      <c r="W181" s="296"/>
      <c r="X181" s="296"/>
      <c r="Y181" s="248"/>
      <c r="Z181" s="463"/>
      <c r="AA181" s="472"/>
      <c r="AB181" s="453"/>
      <c r="AC181" s="454"/>
      <c r="AF181" s="5"/>
    </row>
    <row r="182" spans="1:32" ht="26.25" customHeight="1">
      <c r="A182" s="1328"/>
      <c r="B182" s="1330"/>
      <c r="C182" s="1323"/>
      <c r="D182" s="1396"/>
      <c r="E182" s="1400"/>
      <c r="F182" s="187"/>
      <c r="G182" s="1416"/>
      <c r="H182" s="176"/>
      <c r="I182" s="203" t="s">
        <v>125</v>
      </c>
      <c r="J182" s="911">
        <v>23500</v>
      </c>
      <c r="K182" s="950"/>
      <c r="L182" s="950"/>
      <c r="M182" s="912">
        <v>23500</v>
      </c>
      <c r="N182" s="302"/>
      <c r="O182" s="303"/>
      <c r="P182" s="303"/>
      <c r="Q182" s="304"/>
      <c r="R182" s="305"/>
      <c r="S182" s="306"/>
      <c r="T182" s="306"/>
      <c r="U182" s="305"/>
      <c r="V182" s="305"/>
      <c r="W182" s="306"/>
      <c r="X182" s="306"/>
      <c r="Y182" s="305"/>
      <c r="Z182" s="220"/>
      <c r="AA182" s="158"/>
      <c r="AB182" s="159"/>
      <c r="AC182" s="160"/>
      <c r="AF182" s="5"/>
    </row>
    <row r="183" spans="1:32" ht="26.25" customHeight="1">
      <c r="A183" s="1328"/>
      <c r="B183" s="1330"/>
      <c r="C183" s="1323"/>
      <c r="D183" s="1396"/>
      <c r="E183" s="1400"/>
      <c r="F183" s="187"/>
      <c r="G183" s="1416"/>
      <c r="H183" s="176"/>
      <c r="I183" s="204" t="s">
        <v>93</v>
      </c>
      <c r="J183" s="856">
        <v>133000</v>
      </c>
      <c r="K183" s="948"/>
      <c r="L183" s="948"/>
      <c r="M183" s="857">
        <v>133000</v>
      </c>
      <c r="N183" s="273"/>
      <c r="O183" s="274"/>
      <c r="P183" s="274"/>
      <c r="Q183" s="275"/>
      <c r="R183" s="276"/>
      <c r="S183" s="277"/>
      <c r="T183" s="277"/>
      <c r="U183" s="276"/>
      <c r="V183" s="276"/>
      <c r="W183" s="277"/>
      <c r="X183" s="277"/>
      <c r="Y183" s="276"/>
      <c r="Z183" s="463" t="s">
        <v>165</v>
      </c>
      <c r="AA183" s="458"/>
      <c r="AB183" s="458"/>
      <c r="AC183" s="459"/>
      <c r="AF183" s="5"/>
    </row>
    <row r="184" spans="1:32" ht="31.5" customHeight="1" thickBot="1">
      <c r="A184" s="179"/>
      <c r="B184" s="182"/>
      <c r="C184" s="222"/>
      <c r="D184" s="1404"/>
      <c r="E184" s="1401"/>
      <c r="F184" s="188"/>
      <c r="G184" s="1417"/>
      <c r="H184" s="227"/>
      <c r="I184" s="573" t="s">
        <v>9</v>
      </c>
      <c r="J184" s="294">
        <f t="shared" ref="J184:Q184" si="19">SUM(J181:J183)</f>
        <v>156500</v>
      </c>
      <c r="K184" s="294">
        <f>SUM(K181:K183)</f>
        <v>0</v>
      </c>
      <c r="L184" s="294">
        <f t="shared" si="19"/>
        <v>0</v>
      </c>
      <c r="M184" s="1094">
        <f t="shared" si="19"/>
        <v>156500</v>
      </c>
      <c r="N184" s="1098">
        <f t="shared" si="19"/>
        <v>0</v>
      </c>
      <c r="O184" s="294">
        <f t="shared" si="19"/>
        <v>0</v>
      </c>
      <c r="P184" s="294">
        <f t="shared" si="19"/>
        <v>0</v>
      </c>
      <c r="Q184" s="1109">
        <f t="shared" si="19"/>
        <v>0</v>
      </c>
      <c r="R184" s="294"/>
      <c r="S184" s="294"/>
      <c r="T184" s="294"/>
      <c r="U184" s="294"/>
      <c r="V184" s="294"/>
      <c r="W184" s="294"/>
      <c r="X184" s="294"/>
      <c r="Y184" s="294"/>
      <c r="Z184" s="446"/>
      <c r="AA184" s="158"/>
      <c r="AB184" s="159"/>
      <c r="AC184" s="160"/>
      <c r="AF184" s="5"/>
    </row>
    <row r="185" spans="1:32" ht="26.25" customHeight="1">
      <c r="A185" s="1327" t="s">
        <v>11</v>
      </c>
      <c r="B185" s="1329" t="s">
        <v>13</v>
      </c>
      <c r="C185" s="1322" t="s">
        <v>259</v>
      </c>
      <c r="D185" s="1395" t="s">
        <v>290</v>
      </c>
      <c r="E185" s="1418" t="s">
        <v>376</v>
      </c>
      <c r="F185" s="243"/>
      <c r="G185" s="1415" t="s">
        <v>71</v>
      </c>
      <c r="H185" s="175"/>
      <c r="I185" s="247" t="s">
        <v>146</v>
      </c>
      <c r="J185" s="951"/>
      <c r="K185" s="952"/>
      <c r="L185" s="952"/>
      <c r="M185" s="953"/>
      <c r="N185" s="297">
        <v>181100</v>
      </c>
      <c r="O185" s="298"/>
      <c r="P185" s="298"/>
      <c r="Q185" s="299">
        <v>181100</v>
      </c>
      <c r="R185" s="295"/>
      <c r="S185" s="295"/>
      <c r="T185" s="295"/>
      <c r="U185" s="295"/>
      <c r="V185" s="295"/>
      <c r="W185" s="296"/>
      <c r="X185" s="296"/>
      <c r="Y185" s="248"/>
      <c r="Z185" s="449"/>
      <c r="AA185" s="472"/>
      <c r="AB185" s="453"/>
      <c r="AC185" s="454"/>
      <c r="AF185" s="5"/>
    </row>
    <row r="186" spans="1:32" ht="26.25" customHeight="1">
      <c r="A186" s="1328"/>
      <c r="B186" s="1330"/>
      <c r="C186" s="1323"/>
      <c r="D186" s="1396"/>
      <c r="E186" s="1419"/>
      <c r="F186" s="187"/>
      <c r="G186" s="1416"/>
      <c r="H186" s="176"/>
      <c r="I186" s="203" t="s">
        <v>125</v>
      </c>
      <c r="J186" s="879"/>
      <c r="K186" s="880"/>
      <c r="L186" s="880"/>
      <c r="M186" s="881"/>
      <c r="N186" s="302"/>
      <c r="O186" s="303"/>
      <c r="P186" s="303"/>
      <c r="Q186" s="304"/>
      <c r="R186" s="305"/>
      <c r="S186" s="306"/>
      <c r="T186" s="306"/>
      <c r="U186" s="305"/>
      <c r="V186" s="305"/>
      <c r="W186" s="306"/>
      <c r="X186" s="306"/>
      <c r="Y186" s="305"/>
      <c r="Z186" s="220"/>
      <c r="AA186" s="158"/>
      <c r="AB186" s="159"/>
      <c r="AC186" s="160"/>
      <c r="AF186" s="5"/>
    </row>
    <row r="187" spans="1:32" ht="26.25" customHeight="1">
      <c r="A187" s="1328"/>
      <c r="B187" s="1330"/>
      <c r="C187" s="1323"/>
      <c r="D187" s="1396"/>
      <c r="E187" s="1419"/>
      <c r="F187" s="187"/>
      <c r="G187" s="1416"/>
      <c r="H187" s="176"/>
      <c r="I187" s="204" t="s">
        <v>93</v>
      </c>
      <c r="J187" s="819"/>
      <c r="K187" s="890"/>
      <c r="L187" s="890"/>
      <c r="M187" s="891"/>
      <c r="N187" s="273">
        <v>278800</v>
      </c>
      <c r="O187" s="274"/>
      <c r="P187" s="274"/>
      <c r="Q187" s="275">
        <v>278800</v>
      </c>
      <c r="R187" s="276"/>
      <c r="S187" s="277"/>
      <c r="T187" s="277"/>
      <c r="U187" s="276"/>
      <c r="V187" s="276"/>
      <c r="W187" s="277"/>
      <c r="X187" s="277"/>
      <c r="Y187" s="276"/>
      <c r="Z187" s="463" t="s">
        <v>165</v>
      </c>
      <c r="AA187" s="458" t="s">
        <v>104</v>
      </c>
      <c r="AB187" s="458"/>
      <c r="AC187" s="459"/>
      <c r="AF187" s="5"/>
    </row>
    <row r="188" spans="1:32" ht="36" customHeight="1" thickBot="1">
      <c r="A188" s="179"/>
      <c r="B188" s="182"/>
      <c r="C188" s="222"/>
      <c r="D188" s="1404"/>
      <c r="E188" s="1420"/>
      <c r="F188" s="188"/>
      <c r="G188" s="1417"/>
      <c r="H188" s="227"/>
      <c r="I188" s="573" t="s">
        <v>9</v>
      </c>
      <c r="J188" s="294">
        <f t="shared" ref="J188:Q188" si="20">SUM(J185:J187)</f>
        <v>0</v>
      </c>
      <c r="K188" s="294">
        <f t="shared" si="20"/>
        <v>0</v>
      </c>
      <c r="L188" s="294">
        <f t="shared" si="20"/>
        <v>0</v>
      </c>
      <c r="M188" s="1094">
        <f t="shared" si="20"/>
        <v>0</v>
      </c>
      <c r="N188" s="1098">
        <f t="shared" si="20"/>
        <v>459900</v>
      </c>
      <c r="O188" s="294">
        <f t="shared" si="20"/>
        <v>0</v>
      </c>
      <c r="P188" s="294">
        <f t="shared" si="20"/>
        <v>0</v>
      </c>
      <c r="Q188" s="1231">
        <f t="shared" si="20"/>
        <v>459900</v>
      </c>
      <c r="R188" s="294"/>
      <c r="S188" s="294"/>
      <c r="T188" s="294"/>
      <c r="U188" s="294"/>
      <c r="V188" s="294"/>
      <c r="W188" s="294"/>
      <c r="X188" s="294"/>
      <c r="Y188" s="294"/>
      <c r="Z188" s="220"/>
      <c r="AA188" s="158"/>
      <c r="AB188" s="159"/>
      <c r="AC188" s="160"/>
      <c r="AF188" s="5"/>
    </row>
    <row r="189" spans="1:32" ht="2.25" hidden="1" customHeight="1" thickBot="1">
      <c r="A189" s="1327" t="s">
        <v>11</v>
      </c>
      <c r="B189" s="1329" t="s">
        <v>13</v>
      </c>
      <c r="C189" s="1322" t="s">
        <v>260</v>
      </c>
      <c r="D189" s="1395"/>
      <c r="E189" s="1399" t="s">
        <v>169</v>
      </c>
      <c r="F189" s="243"/>
      <c r="G189" s="1412"/>
      <c r="H189" s="175"/>
      <c r="I189" s="247" t="s">
        <v>59</v>
      </c>
      <c r="J189" s="896"/>
      <c r="K189" s="897"/>
      <c r="L189" s="897"/>
      <c r="M189" s="1110"/>
      <c r="N189" s="1108"/>
      <c r="O189" s="298"/>
      <c r="P189" s="298"/>
      <c r="Q189" s="767"/>
      <c r="R189" s="295"/>
      <c r="S189" s="295"/>
      <c r="T189" s="295"/>
      <c r="U189" s="295"/>
      <c r="V189" s="295"/>
      <c r="W189" s="296"/>
      <c r="X189" s="296"/>
      <c r="Y189" s="248"/>
      <c r="Z189" s="449"/>
      <c r="AA189" s="472"/>
      <c r="AB189" s="453" t="s">
        <v>104</v>
      </c>
      <c r="AC189" s="454"/>
      <c r="AF189" s="5"/>
    </row>
    <row r="190" spans="1:32" ht="28.5" hidden="1" customHeight="1" thickBot="1">
      <c r="A190" s="1328"/>
      <c r="B190" s="1330"/>
      <c r="C190" s="1323"/>
      <c r="D190" s="1396"/>
      <c r="E190" s="1400"/>
      <c r="F190" s="187"/>
      <c r="G190" s="1413"/>
      <c r="H190" s="176"/>
      <c r="I190" s="203" t="s">
        <v>146</v>
      </c>
      <c r="J190" s="899"/>
      <c r="K190" s="900"/>
      <c r="L190" s="900"/>
      <c r="M190" s="1111"/>
      <c r="N190" s="1114"/>
      <c r="O190" s="303"/>
      <c r="P190" s="303"/>
      <c r="Q190" s="767"/>
      <c r="R190" s="305"/>
      <c r="S190" s="306"/>
      <c r="T190" s="306"/>
      <c r="U190" s="305"/>
      <c r="V190" s="305"/>
      <c r="W190" s="306"/>
      <c r="X190" s="306"/>
      <c r="Y190" s="305"/>
      <c r="Z190" s="220"/>
      <c r="AA190" s="158"/>
      <c r="AB190" s="159"/>
      <c r="AC190" s="160"/>
      <c r="AF190" s="5"/>
    </row>
    <row r="191" spans="1:32" ht="28.5" hidden="1" customHeight="1" thickBot="1">
      <c r="A191" s="1328"/>
      <c r="B191" s="1330"/>
      <c r="C191" s="1323"/>
      <c r="D191" s="1396"/>
      <c r="E191" s="1400"/>
      <c r="F191" s="187"/>
      <c r="G191" s="1413"/>
      <c r="H191" s="176"/>
      <c r="I191" s="204" t="s">
        <v>93</v>
      </c>
      <c r="J191" s="902"/>
      <c r="K191" s="903"/>
      <c r="L191" s="903"/>
      <c r="M191" s="1112"/>
      <c r="N191" s="1115"/>
      <c r="O191" s="274"/>
      <c r="P191" s="274"/>
      <c r="Q191" s="767"/>
      <c r="R191" s="276"/>
      <c r="S191" s="277"/>
      <c r="T191" s="277"/>
      <c r="U191" s="276"/>
      <c r="V191" s="276"/>
      <c r="W191" s="277"/>
      <c r="X191" s="277"/>
      <c r="Y191" s="276"/>
      <c r="Z191" s="463"/>
      <c r="AA191" s="458"/>
      <c r="AB191" s="458"/>
      <c r="AC191" s="459" t="s">
        <v>104</v>
      </c>
      <c r="AF191" s="5"/>
    </row>
    <row r="192" spans="1:32" ht="57" hidden="1" customHeight="1" thickBot="1">
      <c r="A192" s="179"/>
      <c r="B192" s="182"/>
      <c r="C192" s="222"/>
      <c r="D192" s="1404"/>
      <c r="E192" s="1401"/>
      <c r="F192" s="188"/>
      <c r="G192" s="1414"/>
      <c r="H192" s="227"/>
      <c r="I192" s="573" t="s">
        <v>9</v>
      </c>
      <c r="J192" s="294"/>
      <c r="K192" s="294"/>
      <c r="L192" s="294"/>
      <c r="M192" s="1094"/>
      <c r="N192" s="1098"/>
      <c r="O192" s="294"/>
      <c r="P192" s="294"/>
      <c r="Q192" s="767"/>
      <c r="R192" s="294"/>
      <c r="S192" s="294"/>
      <c r="T192" s="294"/>
      <c r="U192" s="294"/>
      <c r="V192" s="294"/>
      <c r="W192" s="294"/>
      <c r="X192" s="294"/>
      <c r="Y192" s="294"/>
      <c r="Z192" s="220"/>
      <c r="AA192" s="158"/>
      <c r="AB192" s="159"/>
      <c r="AC192" s="160"/>
      <c r="AF192" s="5"/>
    </row>
    <row r="193" spans="1:29" ht="14.25" customHeight="1" thickBot="1">
      <c r="A193" s="156" t="s">
        <v>11</v>
      </c>
      <c r="B193" s="168" t="s">
        <v>13</v>
      </c>
      <c r="C193" s="1388" t="s">
        <v>197</v>
      </c>
      <c r="D193" s="1389"/>
      <c r="E193" s="410"/>
      <c r="F193" s="410"/>
      <c r="G193" s="410"/>
      <c r="H193" s="410"/>
      <c r="I193" s="411"/>
      <c r="J193" s="223">
        <v>1975500</v>
      </c>
      <c r="K193" s="223">
        <v>0</v>
      </c>
      <c r="L193" s="223">
        <v>0</v>
      </c>
      <c r="M193" s="847">
        <v>1975500</v>
      </c>
      <c r="N193" s="1116">
        <f>N114+N122+N127+N132+N142+N152+N160+N164+N176+N188+N184+N180</f>
        <v>2376400</v>
      </c>
      <c r="O193" s="223">
        <f>O114+O122+O127+O132+O142+O152+O160+O164+O176+O188+O184+O180</f>
        <v>0</v>
      </c>
      <c r="P193" s="223">
        <f>P114+P122+P127+P132+P142+P152+P160+P164+P176+P188+P184+P180</f>
        <v>0</v>
      </c>
      <c r="Q193" s="1120">
        <f>Q114+Q122+Q127+Q132+Q142+Q152+Q160+Q164+Q176+Q188+Q184+Q180</f>
        <v>2376400</v>
      </c>
      <c r="R193" s="223">
        <f t="shared" ref="R193:Y193" si="21">R114+R122+R127+R132+R142+R152+R160+R164+R176+R188+R184+R180</f>
        <v>1592120</v>
      </c>
      <c r="S193" s="223">
        <f t="shared" si="21"/>
        <v>1000000</v>
      </c>
      <c r="T193" s="223">
        <f t="shared" si="21"/>
        <v>1000000</v>
      </c>
      <c r="U193" s="223">
        <f t="shared" si="21"/>
        <v>592120</v>
      </c>
      <c r="V193" s="223">
        <f t="shared" si="21"/>
        <v>1000000</v>
      </c>
      <c r="W193" s="223">
        <f t="shared" si="21"/>
        <v>1000000</v>
      </c>
      <c r="X193" s="223">
        <f t="shared" si="21"/>
        <v>1000000</v>
      </c>
      <c r="Y193" s="223">
        <f t="shared" si="21"/>
        <v>0</v>
      </c>
      <c r="Z193" s="474"/>
      <c r="AA193" s="408"/>
      <c r="AB193" s="408"/>
      <c r="AC193" s="409"/>
    </row>
    <row r="194" spans="1:29" ht="14.25" customHeight="1" thickBot="1">
      <c r="A194" s="1324" t="s">
        <v>198</v>
      </c>
      <c r="B194" s="1325"/>
      <c r="C194" s="1325"/>
      <c r="D194" s="1326"/>
      <c r="E194" s="413"/>
      <c r="F194" s="413"/>
      <c r="G194" s="413"/>
      <c r="H194" s="415"/>
      <c r="I194" s="414"/>
      <c r="J194" s="224">
        <f>J96+J193</f>
        <v>31096700</v>
      </c>
      <c r="K194" s="224">
        <f t="shared" ref="K194:Y194" si="22">K96+K193</f>
        <v>29016300</v>
      </c>
      <c r="L194" s="224">
        <f t="shared" si="22"/>
        <v>18617900</v>
      </c>
      <c r="M194" s="1113">
        <f t="shared" si="22"/>
        <v>2080400</v>
      </c>
      <c r="N194" s="1117">
        <f t="shared" si="22"/>
        <v>30636700</v>
      </c>
      <c r="O194" s="224">
        <f t="shared" si="22"/>
        <v>28260300</v>
      </c>
      <c r="P194" s="224">
        <f t="shared" si="22"/>
        <v>18078500</v>
      </c>
      <c r="Q194" s="1121">
        <f t="shared" si="22"/>
        <v>2376400</v>
      </c>
      <c r="R194" s="224">
        <f t="shared" si="22"/>
        <v>33149020</v>
      </c>
      <c r="S194" s="224">
        <f t="shared" si="22"/>
        <v>32556900</v>
      </c>
      <c r="T194" s="224">
        <f t="shared" si="22"/>
        <v>19540300</v>
      </c>
      <c r="U194" s="224">
        <f t="shared" si="22"/>
        <v>592120</v>
      </c>
      <c r="V194" s="224">
        <f t="shared" si="22"/>
        <v>44800000</v>
      </c>
      <c r="W194" s="224">
        <f t="shared" si="22"/>
        <v>32650000</v>
      </c>
      <c r="X194" s="224">
        <f t="shared" si="22"/>
        <v>19500000</v>
      </c>
      <c r="Y194" s="224">
        <f t="shared" si="22"/>
        <v>0</v>
      </c>
      <c r="Z194" s="478"/>
      <c r="AA194" s="419"/>
      <c r="AB194" s="419"/>
      <c r="AC194" s="420"/>
    </row>
    <row r="195" spans="1:29" ht="14.25" customHeight="1" thickBot="1">
      <c r="A195" s="225" t="s">
        <v>13</v>
      </c>
      <c r="B195" s="415" t="s">
        <v>96</v>
      </c>
      <c r="C195" s="415"/>
      <c r="D195" s="415"/>
      <c r="E195" s="415"/>
      <c r="F195" s="415"/>
      <c r="G195" s="415"/>
      <c r="H195" s="413"/>
      <c r="I195" s="415"/>
      <c r="J195" s="415"/>
      <c r="K195" s="415"/>
      <c r="L195" s="415"/>
      <c r="M195" s="418"/>
      <c r="N195" s="1118"/>
      <c r="O195" s="415"/>
      <c r="P195" s="415"/>
      <c r="Q195" s="415"/>
      <c r="R195" s="415"/>
      <c r="S195" s="415"/>
      <c r="T195" s="415"/>
      <c r="U195" s="415"/>
      <c r="V195" s="415"/>
      <c r="W195" s="415"/>
      <c r="X195" s="415"/>
      <c r="Y195" s="415"/>
      <c r="Z195" s="418"/>
      <c r="AA195" s="419"/>
      <c r="AB195" s="419"/>
      <c r="AC195" s="420"/>
    </row>
    <row r="196" spans="1:29" s="594" customFormat="1" ht="14.25" hidden="1" customHeight="1" thickBot="1">
      <c r="A196" s="589" t="s">
        <v>13</v>
      </c>
      <c r="B196" s="590" t="s">
        <v>11</v>
      </c>
      <c r="C196" s="1568"/>
      <c r="D196" s="1569"/>
      <c r="E196" s="1569"/>
      <c r="F196" s="1569"/>
      <c r="G196" s="1569"/>
      <c r="H196" s="1569"/>
      <c r="I196" s="1569"/>
      <c r="J196" s="1569"/>
      <c r="K196" s="1569"/>
      <c r="L196" s="1569"/>
      <c r="M196" s="1569"/>
      <c r="N196" s="1569"/>
      <c r="O196" s="1569"/>
      <c r="P196" s="1569"/>
      <c r="Q196" s="1569"/>
      <c r="R196" s="1569"/>
      <c r="S196" s="1569"/>
      <c r="T196" s="1569"/>
      <c r="U196" s="1569"/>
      <c r="V196" s="1569"/>
      <c r="W196" s="1569"/>
      <c r="X196" s="1569"/>
      <c r="Y196" s="1569"/>
      <c r="Z196" s="1569"/>
      <c r="AA196" s="1569"/>
      <c r="AB196" s="1569"/>
      <c r="AC196" s="1570"/>
    </row>
    <row r="197" spans="1:29" s="594" customFormat="1" ht="68.25" hidden="1" customHeight="1" thickBot="1">
      <c r="A197" s="1342" t="s">
        <v>13</v>
      </c>
      <c r="B197" s="1320" t="s">
        <v>11</v>
      </c>
      <c r="C197" s="1385" t="s">
        <v>11</v>
      </c>
      <c r="D197" s="1405"/>
      <c r="E197" s="1375"/>
      <c r="F197" s="1573"/>
      <c r="G197" s="1375"/>
      <c r="H197" s="596"/>
      <c r="I197" s="597" t="s">
        <v>125</v>
      </c>
      <c r="J197" s="598">
        <v>0</v>
      </c>
      <c r="K197" s="599">
        <v>0</v>
      </c>
      <c r="L197" s="599"/>
      <c r="M197" s="600"/>
      <c r="N197" s="598">
        <v>0</v>
      </c>
      <c r="O197" s="599">
        <v>0</v>
      </c>
      <c r="P197" s="599"/>
      <c r="Q197" s="600"/>
      <c r="R197" s="598"/>
      <c r="S197" s="599"/>
      <c r="T197" s="599"/>
      <c r="U197" s="600"/>
      <c r="V197" s="598"/>
      <c r="W197" s="599"/>
      <c r="X197" s="599"/>
      <c r="Y197" s="601"/>
      <c r="Z197" s="602"/>
      <c r="AA197" s="603"/>
      <c r="AB197" s="603"/>
      <c r="AC197" s="604"/>
    </row>
    <row r="198" spans="1:29" s="594" customFormat="1" ht="37.5" hidden="1" customHeight="1" thickBot="1">
      <c r="A198" s="1343"/>
      <c r="B198" s="1321"/>
      <c r="C198" s="1387"/>
      <c r="D198" s="1407"/>
      <c r="E198" s="1376"/>
      <c r="F198" s="1574"/>
      <c r="G198" s="1376"/>
      <c r="H198" s="606"/>
      <c r="I198" s="607" t="s">
        <v>9</v>
      </c>
      <c r="J198" s="608">
        <f>SUM(J197)</f>
        <v>0</v>
      </c>
      <c r="K198" s="608">
        <f>SUM(K197)</f>
        <v>0</v>
      </c>
      <c r="L198" s="608">
        <f>SUM(L197)</f>
        <v>0</v>
      </c>
      <c r="M198" s="608">
        <f>SUM(M197)</f>
        <v>0</v>
      </c>
      <c r="N198" s="608">
        <v>0</v>
      </c>
      <c r="O198" s="608">
        <v>0</v>
      </c>
      <c r="P198" s="608"/>
      <c r="Q198" s="608"/>
      <c r="R198" s="608">
        <f t="shared" ref="K198:Y199" si="23">SUM(R197)</f>
        <v>0</v>
      </c>
      <c r="S198" s="608">
        <f t="shared" si="23"/>
        <v>0</v>
      </c>
      <c r="T198" s="608">
        <f t="shared" si="23"/>
        <v>0</v>
      </c>
      <c r="U198" s="608">
        <f t="shared" si="23"/>
        <v>0</v>
      </c>
      <c r="V198" s="608">
        <f t="shared" si="23"/>
        <v>0</v>
      </c>
      <c r="W198" s="608">
        <f t="shared" si="23"/>
        <v>0</v>
      </c>
      <c r="X198" s="608">
        <f t="shared" si="23"/>
        <v>0</v>
      </c>
      <c r="Y198" s="608">
        <f t="shared" si="23"/>
        <v>0</v>
      </c>
      <c r="Z198" s="609"/>
      <c r="AA198" s="609"/>
      <c r="AB198" s="609"/>
      <c r="AC198" s="610"/>
    </row>
    <row r="199" spans="1:29" s="594" customFormat="1" ht="14.25" hidden="1" customHeight="1" thickBot="1">
      <c r="A199" s="589" t="s">
        <v>13</v>
      </c>
      <c r="B199" s="590" t="s">
        <v>11</v>
      </c>
      <c r="C199" s="1566" t="s">
        <v>197</v>
      </c>
      <c r="D199" s="1567"/>
      <c r="E199" s="611"/>
      <c r="F199" s="611"/>
      <c r="G199" s="611"/>
      <c r="H199" s="611"/>
      <c r="I199" s="612"/>
      <c r="J199" s="613">
        <f>SUM(J198)</f>
        <v>0</v>
      </c>
      <c r="K199" s="613">
        <f t="shared" si="23"/>
        <v>0</v>
      </c>
      <c r="L199" s="613">
        <f t="shared" si="23"/>
        <v>0</v>
      </c>
      <c r="M199" s="613">
        <f t="shared" si="23"/>
        <v>0</v>
      </c>
      <c r="N199" s="613">
        <f t="shared" si="23"/>
        <v>0</v>
      </c>
      <c r="O199" s="613">
        <f t="shared" si="23"/>
        <v>0</v>
      </c>
      <c r="P199" s="613">
        <f t="shared" si="23"/>
        <v>0</v>
      </c>
      <c r="Q199" s="613">
        <f t="shared" si="23"/>
        <v>0</v>
      </c>
      <c r="R199" s="613">
        <f t="shared" si="23"/>
        <v>0</v>
      </c>
      <c r="S199" s="613">
        <f t="shared" si="23"/>
        <v>0</v>
      </c>
      <c r="T199" s="613">
        <f t="shared" si="23"/>
        <v>0</v>
      </c>
      <c r="U199" s="613">
        <f t="shared" si="23"/>
        <v>0</v>
      </c>
      <c r="V199" s="613">
        <f t="shared" si="23"/>
        <v>0</v>
      </c>
      <c r="W199" s="613">
        <f t="shared" si="23"/>
        <v>0</v>
      </c>
      <c r="X199" s="613">
        <f t="shared" si="23"/>
        <v>0</v>
      </c>
      <c r="Y199" s="613">
        <f t="shared" si="23"/>
        <v>0</v>
      </c>
      <c r="Z199" s="591"/>
      <c r="AA199" s="592"/>
      <c r="AB199" s="592"/>
      <c r="AC199" s="593"/>
    </row>
    <row r="200" spans="1:29" ht="20.25" customHeight="1" thickBot="1">
      <c r="A200" s="156" t="s">
        <v>13</v>
      </c>
      <c r="B200" s="168" t="s">
        <v>11</v>
      </c>
      <c r="C200" s="1337" t="s">
        <v>234</v>
      </c>
      <c r="D200" s="1338"/>
      <c r="E200" s="1338"/>
      <c r="F200" s="1338"/>
      <c r="G200" s="1338"/>
      <c r="H200" s="1338"/>
      <c r="I200" s="1338"/>
      <c r="J200" s="1338"/>
      <c r="K200" s="1338"/>
      <c r="L200" s="1338"/>
      <c r="M200" s="1338"/>
      <c r="N200" s="1338"/>
      <c r="O200" s="1338"/>
      <c r="P200" s="1338"/>
      <c r="Q200" s="1338"/>
      <c r="R200" s="1338"/>
      <c r="S200" s="1338"/>
      <c r="T200" s="1338"/>
      <c r="U200" s="1338"/>
      <c r="V200" s="1338"/>
      <c r="W200" s="1338"/>
      <c r="X200" s="1338"/>
      <c r="Y200" s="1338"/>
      <c r="Z200" s="1338"/>
      <c r="AA200" s="1338"/>
      <c r="AB200" s="1338"/>
      <c r="AC200" s="1339"/>
    </row>
    <row r="201" spans="1:29" ht="49.5" customHeight="1">
      <c r="A201" s="1676" t="s">
        <v>13</v>
      </c>
      <c r="B201" s="1333" t="s">
        <v>11</v>
      </c>
      <c r="C201" s="1335" t="s">
        <v>11</v>
      </c>
      <c r="D201" s="1492" t="s">
        <v>113</v>
      </c>
      <c r="E201" s="1340" t="s">
        <v>308</v>
      </c>
      <c r="F201" s="1571"/>
      <c r="G201" s="1561" t="s">
        <v>83</v>
      </c>
      <c r="H201" s="475"/>
      <c r="I201" s="209" t="s">
        <v>59</v>
      </c>
      <c r="J201" s="905">
        <v>3000</v>
      </c>
      <c r="K201" s="906">
        <v>3000</v>
      </c>
      <c r="L201" s="906"/>
      <c r="M201" s="907"/>
      <c r="N201" s="312">
        <v>3000</v>
      </c>
      <c r="O201" s="313">
        <v>3000</v>
      </c>
      <c r="P201" s="313"/>
      <c r="Q201" s="314"/>
      <c r="R201" s="310">
        <v>5000</v>
      </c>
      <c r="S201" s="311">
        <v>5000</v>
      </c>
      <c r="T201" s="316"/>
      <c r="U201" s="317"/>
      <c r="V201" s="310">
        <v>7000</v>
      </c>
      <c r="W201" s="311">
        <v>7000</v>
      </c>
      <c r="X201" s="316"/>
      <c r="Y201" s="317"/>
      <c r="Z201" s="483" t="s">
        <v>221</v>
      </c>
      <c r="AA201" s="481">
        <v>11</v>
      </c>
      <c r="AB201" s="481">
        <v>12</v>
      </c>
      <c r="AC201" s="482">
        <v>11</v>
      </c>
    </row>
    <row r="202" spans="1:29" ht="56.25" customHeight="1" thickBot="1">
      <c r="A202" s="1677"/>
      <c r="B202" s="1334"/>
      <c r="C202" s="1336"/>
      <c r="D202" s="1681"/>
      <c r="E202" s="1341"/>
      <c r="F202" s="1572"/>
      <c r="G202" s="1562"/>
      <c r="H202" s="476"/>
      <c r="I202" s="226" t="s">
        <v>9</v>
      </c>
      <c r="J202" s="315">
        <f>SUM(J201)</f>
        <v>3000</v>
      </c>
      <c r="K202" s="315">
        <f t="shared" ref="K202:Y202" si="24">SUM(K201)</f>
        <v>3000</v>
      </c>
      <c r="L202" s="315">
        <f t="shared" si="24"/>
        <v>0</v>
      </c>
      <c r="M202" s="1122">
        <f t="shared" si="24"/>
        <v>0</v>
      </c>
      <c r="N202" s="1098">
        <f t="shared" si="24"/>
        <v>3000</v>
      </c>
      <c r="O202" s="315">
        <f t="shared" si="24"/>
        <v>3000</v>
      </c>
      <c r="P202" s="315">
        <f t="shared" si="24"/>
        <v>0</v>
      </c>
      <c r="Q202" s="1109">
        <f t="shared" si="24"/>
        <v>0</v>
      </c>
      <c r="R202" s="315">
        <v>5000</v>
      </c>
      <c r="S202" s="315">
        <v>5000</v>
      </c>
      <c r="T202" s="315">
        <f t="shared" si="24"/>
        <v>0</v>
      </c>
      <c r="U202" s="315">
        <f t="shared" si="24"/>
        <v>0</v>
      </c>
      <c r="V202" s="315">
        <f t="shared" si="24"/>
        <v>7000</v>
      </c>
      <c r="W202" s="315">
        <f t="shared" si="24"/>
        <v>7000</v>
      </c>
      <c r="X202" s="315">
        <f t="shared" si="24"/>
        <v>0</v>
      </c>
      <c r="Y202" s="315">
        <f t="shared" si="24"/>
        <v>0</v>
      </c>
      <c r="Z202" s="484"/>
      <c r="AA202" s="480"/>
      <c r="AB202" s="480"/>
      <c r="AC202" s="485"/>
    </row>
    <row r="203" spans="1:29" ht="14.25" customHeight="1" thickBot="1">
      <c r="A203" s="156" t="s">
        <v>13</v>
      </c>
      <c r="B203" s="168" t="s">
        <v>11</v>
      </c>
      <c r="C203" s="1388" t="s">
        <v>197</v>
      </c>
      <c r="D203" s="1389"/>
      <c r="E203" s="410"/>
      <c r="F203" s="410"/>
      <c r="G203" s="410"/>
      <c r="H203" s="410"/>
      <c r="I203" s="411"/>
      <c r="J203" s="223">
        <f>SUM(J202)</f>
        <v>3000</v>
      </c>
      <c r="K203" s="223">
        <f t="shared" ref="K203:Y203" si="25">SUM(K202)</f>
        <v>3000</v>
      </c>
      <c r="L203" s="223">
        <f t="shared" si="25"/>
        <v>0</v>
      </c>
      <c r="M203" s="223">
        <f t="shared" si="25"/>
        <v>0</v>
      </c>
      <c r="N203" s="223">
        <f t="shared" si="25"/>
        <v>3000</v>
      </c>
      <c r="O203" s="223">
        <f t="shared" si="25"/>
        <v>3000</v>
      </c>
      <c r="P203" s="223">
        <f t="shared" si="25"/>
        <v>0</v>
      </c>
      <c r="Q203" s="223">
        <f t="shared" si="25"/>
        <v>0</v>
      </c>
      <c r="R203" s="223">
        <f t="shared" si="25"/>
        <v>5000</v>
      </c>
      <c r="S203" s="223">
        <f t="shared" si="25"/>
        <v>5000</v>
      </c>
      <c r="T203" s="223">
        <f t="shared" si="25"/>
        <v>0</v>
      </c>
      <c r="U203" s="223">
        <f t="shared" si="25"/>
        <v>0</v>
      </c>
      <c r="V203" s="223">
        <f t="shared" si="25"/>
        <v>7000</v>
      </c>
      <c r="W203" s="223">
        <f t="shared" si="25"/>
        <v>7000</v>
      </c>
      <c r="X203" s="223">
        <f t="shared" si="25"/>
        <v>0</v>
      </c>
      <c r="Y203" s="223">
        <f t="shared" si="25"/>
        <v>0</v>
      </c>
      <c r="Z203" s="1331"/>
      <c r="AA203" s="1331"/>
      <c r="AB203" s="1331"/>
      <c r="AC203" s="1332"/>
    </row>
    <row r="204" spans="1:29" ht="14.25" customHeight="1" thickBot="1">
      <c r="A204" s="156" t="s">
        <v>13</v>
      </c>
      <c r="B204" s="168" t="s">
        <v>13</v>
      </c>
      <c r="C204" s="846"/>
      <c r="D204" s="846" t="s">
        <v>237</v>
      </c>
      <c r="E204" s="846"/>
      <c r="F204" s="846"/>
      <c r="G204" s="846"/>
      <c r="H204" s="846"/>
      <c r="I204" s="846"/>
      <c r="J204" s="931"/>
      <c r="K204" s="931"/>
      <c r="L204" s="931"/>
      <c r="M204" s="931"/>
      <c r="N204" s="931"/>
      <c r="O204" s="931"/>
      <c r="P204" s="931"/>
      <c r="Q204" s="931"/>
      <c r="R204" s="931"/>
      <c r="S204" s="931"/>
      <c r="T204" s="931"/>
      <c r="U204" s="847"/>
      <c r="V204" s="847"/>
      <c r="W204" s="847"/>
      <c r="X204" s="847"/>
      <c r="Y204" s="847"/>
      <c r="Z204" s="844"/>
      <c r="AA204" s="844"/>
      <c r="AB204" s="844"/>
      <c r="AC204" s="845"/>
    </row>
    <row r="205" spans="1:29" ht="13.5" customHeight="1" thickBot="1">
      <c r="A205" s="156" t="s">
        <v>13</v>
      </c>
      <c r="B205" s="168" t="s">
        <v>13</v>
      </c>
      <c r="C205" s="848" t="s">
        <v>11</v>
      </c>
      <c r="D205" s="1575" t="s">
        <v>248</v>
      </c>
      <c r="E205" s="1575"/>
      <c r="F205" s="1575"/>
      <c r="G205" s="1575"/>
      <c r="H205" s="1575"/>
      <c r="I205" s="1575"/>
      <c r="J205" s="1575"/>
      <c r="K205" s="1575"/>
      <c r="L205" s="1575"/>
      <c r="M205" s="1575"/>
      <c r="N205" s="1575"/>
      <c r="O205" s="1575"/>
      <c r="P205" s="1575"/>
      <c r="Q205" s="1575"/>
      <c r="R205" s="1575"/>
      <c r="S205" s="1575"/>
      <c r="T205" s="1575"/>
      <c r="U205" s="1575"/>
      <c r="V205" s="1575"/>
      <c r="W205" s="1575"/>
      <c r="X205" s="1575"/>
      <c r="Y205" s="1575"/>
      <c r="Z205" s="1575"/>
      <c r="AA205" s="1575"/>
      <c r="AB205" s="1575"/>
      <c r="AC205" s="1576"/>
    </row>
    <row r="206" spans="1:29" ht="2.25" hidden="1" customHeight="1" thickBot="1">
      <c r="A206" s="843"/>
      <c r="B206" s="1685"/>
      <c r="C206" s="1695"/>
      <c r="D206" s="1408" t="s">
        <v>251</v>
      </c>
      <c r="E206" s="1347"/>
      <c r="F206" s="1344"/>
      <c r="G206" s="1356" t="s">
        <v>205</v>
      </c>
      <c r="H206" s="1350"/>
      <c r="I206" s="834" t="s">
        <v>125</v>
      </c>
      <c r="J206" s="834"/>
      <c r="K206" s="834"/>
      <c r="L206" s="834"/>
      <c r="M206" s="421"/>
      <c r="N206" s="303"/>
      <c r="O206" s="303"/>
      <c r="P206" s="303"/>
      <c r="Q206" s="303"/>
      <c r="R206" s="421"/>
      <c r="S206" s="421"/>
      <c r="T206" s="421"/>
      <c r="U206" s="421"/>
      <c r="V206" s="421"/>
      <c r="W206" s="421"/>
      <c r="X206" s="421"/>
      <c r="Y206" s="833"/>
      <c r="Z206" s="159"/>
      <c r="AA206" s="159"/>
      <c r="AB206" s="775"/>
      <c r="AC206" s="830"/>
    </row>
    <row r="207" spans="1:29" ht="27" hidden="1" customHeight="1" thickBot="1">
      <c r="A207" s="822"/>
      <c r="B207" s="1686"/>
      <c r="C207" s="1696"/>
      <c r="D207" s="1409"/>
      <c r="E207" s="1348"/>
      <c r="F207" s="1345"/>
      <c r="G207" s="1667"/>
      <c r="H207" s="1351"/>
      <c r="I207" s="834" t="s">
        <v>93</v>
      </c>
      <c r="J207" s="855"/>
      <c r="K207" s="855"/>
      <c r="L207" s="855"/>
      <c r="M207" s="282"/>
      <c r="N207" s="274"/>
      <c r="O207" s="274"/>
      <c r="P207" s="274"/>
      <c r="Q207" s="274"/>
      <c r="R207" s="282"/>
      <c r="S207" s="282"/>
      <c r="T207" s="282"/>
      <c r="U207" s="282"/>
      <c r="V207" s="282"/>
      <c r="W207" s="282"/>
      <c r="X207" s="282"/>
      <c r="Y207" s="832"/>
      <c r="Z207" s="71"/>
      <c r="AA207" s="71"/>
      <c r="AB207" s="71"/>
      <c r="AC207" s="831"/>
    </row>
    <row r="208" spans="1:29" ht="28.5" hidden="1" customHeight="1" thickBot="1">
      <c r="A208" s="822"/>
      <c r="B208" s="1686"/>
      <c r="C208" s="1696"/>
      <c r="D208" s="1410"/>
      <c r="E208" s="1349"/>
      <c r="F208" s="1346"/>
      <c r="G208" s="1668"/>
      <c r="H208" s="1352"/>
      <c r="I208" s="836" t="s">
        <v>9</v>
      </c>
      <c r="J208" s="836"/>
      <c r="K208" s="836"/>
      <c r="L208" s="836"/>
      <c r="M208" s="836"/>
      <c r="N208" s="836"/>
      <c r="O208" s="836"/>
      <c r="P208" s="836"/>
      <c r="Q208" s="836"/>
      <c r="R208" s="836"/>
      <c r="S208" s="836"/>
      <c r="T208" s="836"/>
      <c r="U208" s="836"/>
      <c r="V208" s="836"/>
      <c r="W208" s="836"/>
      <c r="X208" s="836"/>
      <c r="Y208" s="837"/>
      <c r="Z208" s="162"/>
      <c r="AA208" s="162"/>
      <c r="AB208" s="159"/>
      <c r="AC208" s="829"/>
    </row>
    <row r="209" spans="1:29" ht="1.5" hidden="1" customHeight="1" thickBot="1">
      <c r="A209" s="822"/>
      <c r="B209" s="1686"/>
      <c r="C209" s="1696"/>
      <c r="D209" s="1408" t="s">
        <v>241</v>
      </c>
      <c r="E209" s="1347"/>
      <c r="F209" s="1344"/>
      <c r="G209" s="1356" t="s">
        <v>65</v>
      </c>
      <c r="H209" s="1350"/>
      <c r="I209" s="834" t="s">
        <v>125</v>
      </c>
      <c r="J209" s="834"/>
      <c r="K209" s="834"/>
      <c r="L209" s="834"/>
      <c r="M209" s="421"/>
      <c r="N209" s="303"/>
      <c r="O209" s="303"/>
      <c r="P209" s="303"/>
      <c r="Q209" s="303"/>
      <c r="R209" s="421"/>
      <c r="S209" s="421"/>
      <c r="T209" s="421"/>
      <c r="U209" s="421"/>
      <c r="V209" s="421"/>
      <c r="W209" s="421"/>
      <c r="X209" s="421"/>
      <c r="Y209" s="833"/>
      <c r="Z209" s="159"/>
      <c r="AA209" s="159"/>
      <c r="AB209" s="775"/>
      <c r="AC209" s="830"/>
    </row>
    <row r="210" spans="1:29" ht="15.75" hidden="1" customHeight="1" thickBot="1">
      <c r="A210" s="822"/>
      <c r="B210" s="1686"/>
      <c r="C210" s="1696"/>
      <c r="D210" s="1409"/>
      <c r="E210" s="1348"/>
      <c r="F210" s="1345"/>
      <c r="G210" s="1357"/>
      <c r="H210" s="1351"/>
      <c r="I210" s="834" t="s">
        <v>93</v>
      </c>
      <c r="J210" s="855"/>
      <c r="K210" s="855"/>
      <c r="L210" s="855"/>
      <c r="M210" s="282"/>
      <c r="N210" s="274"/>
      <c r="O210" s="274"/>
      <c r="P210" s="274"/>
      <c r="Q210" s="274"/>
      <c r="R210" s="282"/>
      <c r="S210" s="282"/>
      <c r="T210" s="282"/>
      <c r="U210" s="282"/>
      <c r="V210" s="282"/>
      <c r="W210" s="282"/>
      <c r="X210" s="282"/>
      <c r="Y210" s="832"/>
      <c r="Z210" s="71"/>
      <c r="AA210" s="71"/>
      <c r="AB210" s="71"/>
      <c r="AC210" s="831"/>
    </row>
    <row r="211" spans="1:29" ht="18" hidden="1" customHeight="1" thickBot="1">
      <c r="A211" s="822"/>
      <c r="B211" s="1686"/>
      <c r="C211" s="1696"/>
      <c r="D211" s="1410"/>
      <c r="E211" s="1349"/>
      <c r="F211" s="1346"/>
      <c r="G211" s="1358"/>
      <c r="H211" s="1352"/>
      <c r="I211" s="836" t="s">
        <v>9</v>
      </c>
      <c r="J211" s="836"/>
      <c r="K211" s="836"/>
      <c r="L211" s="836"/>
      <c r="M211" s="836"/>
      <c r="N211" s="836"/>
      <c r="O211" s="836"/>
      <c r="P211" s="836"/>
      <c r="Q211" s="836"/>
      <c r="R211" s="836"/>
      <c r="S211" s="836"/>
      <c r="T211" s="836"/>
      <c r="U211" s="836"/>
      <c r="V211" s="836"/>
      <c r="W211" s="836"/>
      <c r="X211" s="836"/>
      <c r="Y211" s="837"/>
      <c r="Z211" s="162"/>
      <c r="AA211" s="162"/>
      <c r="AB211" s="162"/>
      <c r="AC211" s="839"/>
    </row>
    <row r="212" spans="1:29" ht="1.5" hidden="1" customHeight="1" thickBot="1">
      <c r="A212" s="822"/>
      <c r="B212" s="1686"/>
      <c r="C212" s="1696"/>
      <c r="D212" s="1408" t="s">
        <v>242</v>
      </c>
      <c r="E212" s="1347"/>
      <c r="F212" s="1344"/>
      <c r="G212" s="1563" t="s">
        <v>66</v>
      </c>
      <c r="H212" s="1350"/>
      <c r="I212" s="834" t="s">
        <v>125</v>
      </c>
      <c r="J212" s="834"/>
      <c r="K212" s="834"/>
      <c r="L212" s="834"/>
      <c r="M212" s="421"/>
      <c r="N212" s="303"/>
      <c r="O212" s="303"/>
      <c r="P212" s="303"/>
      <c r="Q212" s="303"/>
      <c r="R212" s="421"/>
      <c r="S212" s="421"/>
      <c r="T212" s="421"/>
      <c r="U212" s="421"/>
      <c r="V212" s="421"/>
      <c r="W212" s="421"/>
      <c r="X212" s="421"/>
      <c r="Y212" s="833"/>
      <c r="Z212" s="159"/>
      <c r="AA212" s="159"/>
      <c r="AB212" s="159"/>
      <c r="AC212" s="838"/>
    </row>
    <row r="213" spans="1:29" ht="22.5" hidden="1" customHeight="1" thickBot="1">
      <c r="A213" s="822"/>
      <c r="B213" s="1686"/>
      <c r="C213" s="1696"/>
      <c r="D213" s="1409"/>
      <c r="E213" s="1348"/>
      <c r="F213" s="1345"/>
      <c r="G213" s="1564"/>
      <c r="H213" s="1351"/>
      <c r="I213" s="834" t="s">
        <v>93</v>
      </c>
      <c r="J213" s="855"/>
      <c r="K213" s="855"/>
      <c r="L213" s="855"/>
      <c r="M213" s="282"/>
      <c r="N213" s="274"/>
      <c r="O213" s="274"/>
      <c r="P213" s="274"/>
      <c r="Q213" s="274"/>
      <c r="R213" s="282"/>
      <c r="S213" s="282"/>
      <c r="T213" s="282"/>
      <c r="U213" s="282"/>
      <c r="V213" s="282"/>
      <c r="W213" s="282"/>
      <c r="X213" s="282"/>
      <c r="Y213" s="832"/>
      <c r="Z213" s="71"/>
      <c r="AA213" s="71"/>
      <c r="AB213" s="71"/>
      <c r="AC213" s="831"/>
    </row>
    <row r="214" spans="1:29" ht="22.5" hidden="1" customHeight="1" thickBot="1">
      <c r="A214" s="822"/>
      <c r="B214" s="1686"/>
      <c r="C214" s="1696"/>
      <c r="D214" s="1410"/>
      <c r="E214" s="1349"/>
      <c r="F214" s="1346"/>
      <c r="G214" s="1565"/>
      <c r="H214" s="1352"/>
      <c r="I214" s="303" t="s">
        <v>9</v>
      </c>
      <c r="J214" s="274"/>
      <c r="K214" s="274"/>
      <c r="L214" s="274"/>
      <c r="M214" s="274"/>
      <c r="N214" s="274"/>
      <c r="O214" s="274"/>
      <c r="P214" s="274"/>
      <c r="Q214" s="274"/>
      <c r="R214" s="274"/>
      <c r="S214" s="274"/>
      <c r="T214" s="274"/>
      <c r="U214" s="274"/>
      <c r="V214" s="274"/>
      <c r="W214" s="274"/>
      <c r="X214" s="274"/>
      <c r="Y214" s="835"/>
      <c r="Z214" s="71"/>
      <c r="AA214" s="71"/>
      <c r="AB214" s="159"/>
      <c r="AC214" s="829"/>
    </row>
    <row r="215" spans="1:29" ht="22.5" hidden="1" customHeight="1" thickBot="1">
      <c r="A215" s="822"/>
      <c r="B215" s="1686"/>
      <c r="C215" s="1696"/>
      <c r="D215" s="1408" t="s">
        <v>243</v>
      </c>
      <c r="E215" s="1347"/>
      <c r="F215" s="1344"/>
      <c r="G215" s="849"/>
      <c r="H215" s="1350"/>
      <c r="I215" s="834" t="s">
        <v>125</v>
      </c>
      <c r="J215" s="834"/>
      <c r="K215" s="834"/>
      <c r="L215" s="834"/>
      <c r="M215" s="421"/>
      <c r="N215" s="303"/>
      <c r="O215" s="303"/>
      <c r="P215" s="303"/>
      <c r="Q215" s="303"/>
      <c r="R215" s="421"/>
      <c r="S215" s="421"/>
      <c r="T215" s="421"/>
      <c r="U215" s="421"/>
      <c r="V215" s="421"/>
      <c r="W215" s="421"/>
      <c r="X215" s="421"/>
      <c r="Y215" s="833"/>
      <c r="Z215" s="159"/>
      <c r="AA215" s="159"/>
      <c r="AB215" s="775"/>
      <c r="AC215" s="830"/>
    </row>
    <row r="216" spans="1:29" ht="22.5" hidden="1" customHeight="1" thickBot="1">
      <c r="A216" s="822"/>
      <c r="B216" s="1686"/>
      <c r="C216" s="1696"/>
      <c r="D216" s="1409"/>
      <c r="E216" s="1348"/>
      <c r="F216" s="1345"/>
      <c r="G216" s="850" t="s">
        <v>67</v>
      </c>
      <c r="H216" s="1351"/>
      <c r="I216" s="834" t="s">
        <v>93</v>
      </c>
      <c r="J216" s="855"/>
      <c r="K216" s="855"/>
      <c r="L216" s="855"/>
      <c r="M216" s="282"/>
      <c r="N216" s="274"/>
      <c r="O216" s="274"/>
      <c r="P216" s="274"/>
      <c r="Q216" s="274"/>
      <c r="R216" s="282"/>
      <c r="S216" s="282"/>
      <c r="T216" s="282"/>
      <c r="U216" s="282"/>
      <c r="V216" s="282"/>
      <c r="W216" s="282"/>
      <c r="X216" s="282"/>
      <c r="Y216" s="832"/>
      <c r="Z216" s="71"/>
      <c r="AA216" s="71"/>
      <c r="AB216" s="71"/>
      <c r="AC216" s="831"/>
    </row>
    <row r="217" spans="1:29" ht="22.5" hidden="1" customHeight="1" thickBot="1">
      <c r="A217" s="822"/>
      <c r="B217" s="1686"/>
      <c r="C217" s="1696"/>
      <c r="D217" s="1410"/>
      <c r="E217" s="1349"/>
      <c r="F217" s="1346"/>
      <c r="G217" s="851"/>
      <c r="H217" s="1352"/>
      <c r="I217" s="303" t="s">
        <v>9</v>
      </c>
      <c r="J217" s="274"/>
      <c r="K217" s="274"/>
      <c r="L217" s="274"/>
      <c r="M217" s="274"/>
      <c r="N217" s="274"/>
      <c r="O217" s="274"/>
      <c r="P217" s="274"/>
      <c r="Q217" s="274"/>
      <c r="R217" s="274"/>
      <c r="S217" s="274"/>
      <c r="T217" s="274"/>
      <c r="U217" s="274"/>
      <c r="V217" s="274"/>
      <c r="W217" s="274"/>
      <c r="X217" s="274"/>
      <c r="Y217" s="835"/>
      <c r="Z217" s="71"/>
      <c r="AA217" s="71"/>
      <c r="AB217" s="159"/>
      <c r="AC217" s="829"/>
    </row>
    <row r="218" spans="1:29" ht="22.5" hidden="1" customHeight="1" thickBot="1">
      <c r="A218" s="822"/>
      <c r="B218" s="1686"/>
      <c r="C218" s="1696"/>
      <c r="D218" s="1408" t="s">
        <v>244</v>
      </c>
      <c r="E218" s="1347"/>
      <c r="F218" s="1344"/>
      <c r="G218" s="1356" t="s">
        <v>68</v>
      </c>
      <c r="H218" s="1350"/>
      <c r="I218" s="834" t="s">
        <v>235</v>
      </c>
      <c r="J218" s="834"/>
      <c r="K218" s="834"/>
      <c r="L218" s="834"/>
      <c r="M218" s="421"/>
      <c r="N218" s="303"/>
      <c r="O218" s="303"/>
      <c r="P218" s="303"/>
      <c r="Q218" s="303"/>
      <c r="R218" s="421"/>
      <c r="S218" s="421"/>
      <c r="T218" s="421"/>
      <c r="U218" s="421"/>
      <c r="V218" s="421"/>
      <c r="W218" s="421"/>
      <c r="X218" s="421"/>
      <c r="Y218" s="833"/>
      <c r="Z218" s="159"/>
      <c r="AA218" s="159"/>
      <c r="AB218" s="775"/>
      <c r="AC218" s="830"/>
    </row>
    <row r="219" spans="1:29" ht="22.5" hidden="1" customHeight="1" thickBot="1">
      <c r="A219" s="822"/>
      <c r="B219" s="1686"/>
      <c r="C219" s="1696"/>
      <c r="D219" s="1409"/>
      <c r="E219" s="1348"/>
      <c r="F219" s="1345"/>
      <c r="G219" s="1357"/>
      <c r="H219" s="1351"/>
      <c r="I219" s="834" t="s">
        <v>93</v>
      </c>
      <c r="J219" s="855"/>
      <c r="K219" s="855"/>
      <c r="L219" s="855"/>
      <c r="M219" s="282"/>
      <c r="N219" s="274"/>
      <c r="O219" s="274"/>
      <c r="P219" s="274"/>
      <c r="Q219" s="274"/>
      <c r="R219" s="282"/>
      <c r="S219" s="282"/>
      <c r="T219" s="282"/>
      <c r="U219" s="282"/>
      <c r="V219" s="282"/>
      <c r="W219" s="282"/>
      <c r="X219" s="282"/>
      <c r="Y219" s="832"/>
      <c r="Z219" s="71"/>
      <c r="AA219" s="71"/>
      <c r="AB219" s="71"/>
      <c r="AC219" s="831"/>
    </row>
    <row r="220" spans="1:29" ht="22.5" hidden="1" customHeight="1" thickBot="1">
      <c r="A220" s="822"/>
      <c r="B220" s="1686"/>
      <c r="C220" s="1696"/>
      <c r="D220" s="1410"/>
      <c r="E220" s="1349"/>
      <c r="F220" s="1346"/>
      <c r="G220" s="1358"/>
      <c r="H220" s="1352"/>
      <c r="I220" s="303" t="s">
        <v>9</v>
      </c>
      <c r="J220" s="274"/>
      <c r="K220" s="274"/>
      <c r="L220" s="274"/>
      <c r="M220" s="274"/>
      <c r="N220" s="274"/>
      <c r="O220" s="274"/>
      <c r="P220" s="274"/>
      <c r="Q220" s="274"/>
      <c r="R220" s="274"/>
      <c r="S220" s="274"/>
      <c r="T220" s="274"/>
      <c r="U220" s="274"/>
      <c r="V220" s="274"/>
      <c r="W220" s="274"/>
      <c r="X220" s="274"/>
      <c r="Y220" s="835"/>
      <c r="Z220" s="71"/>
      <c r="AA220" s="71"/>
      <c r="AB220" s="159"/>
      <c r="AC220" s="829"/>
    </row>
    <row r="221" spans="1:29" ht="22.5" hidden="1" customHeight="1" thickBot="1">
      <c r="A221" s="822"/>
      <c r="B221" s="1686"/>
      <c r="C221" s="1696"/>
      <c r="D221" s="1408" t="s">
        <v>245</v>
      </c>
      <c r="E221" s="1347"/>
      <c r="F221" s="1344"/>
      <c r="G221" s="1356" t="s">
        <v>69</v>
      </c>
      <c r="H221" s="1350"/>
      <c r="I221" s="834" t="s">
        <v>235</v>
      </c>
      <c r="J221" s="834"/>
      <c r="K221" s="834"/>
      <c r="L221" s="834"/>
      <c r="M221" s="421"/>
      <c r="N221" s="303"/>
      <c r="O221" s="303"/>
      <c r="P221" s="303"/>
      <c r="Q221" s="303"/>
      <c r="R221" s="421"/>
      <c r="S221" s="421"/>
      <c r="T221" s="421"/>
      <c r="U221" s="421"/>
      <c r="V221" s="421"/>
      <c r="W221" s="421"/>
      <c r="X221" s="421"/>
      <c r="Y221" s="833"/>
      <c r="Z221" s="159"/>
      <c r="AA221" s="159"/>
      <c r="AB221" s="775"/>
      <c r="AC221" s="830"/>
    </row>
    <row r="222" spans="1:29" ht="22.5" hidden="1" customHeight="1" thickBot="1">
      <c r="A222" s="822"/>
      <c r="B222" s="1686"/>
      <c r="C222" s="1696"/>
      <c r="D222" s="1409"/>
      <c r="E222" s="1348"/>
      <c r="F222" s="1345"/>
      <c r="G222" s="1357"/>
      <c r="H222" s="1351"/>
      <c r="I222" s="834" t="s">
        <v>93</v>
      </c>
      <c r="J222" s="855"/>
      <c r="K222" s="855"/>
      <c r="L222" s="855"/>
      <c r="M222" s="282"/>
      <c r="N222" s="274"/>
      <c r="O222" s="274"/>
      <c r="P222" s="274"/>
      <c r="Q222" s="274"/>
      <c r="R222" s="282"/>
      <c r="S222" s="282"/>
      <c r="T222" s="282"/>
      <c r="U222" s="282"/>
      <c r="V222" s="282"/>
      <c r="W222" s="282"/>
      <c r="X222" s="282"/>
      <c r="Y222" s="832"/>
      <c r="Z222" s="71"/>
      <c r="AA222" s="71"/>
      <c r="AB222" s="71"/>
      <c r="AC222" s="831"/>
    </row>
    <row r="223" spans="1:29" ht="0.75" hidden="1" customHeight="1" thickBot="1">
      <c r="A223" s="822"/>
      <c r="B223" s="1686"/>
      <c r="C223" s="1696"/>
      <c r="D223" s="1410"/>
      <c r="E223" s="1349"/>
      <c r="F223" s="1346"/>
      <c r="G223" s="1358"/>
      <c r="H223" s="1352"/>
      <c r="I223" s="303" t="s">
        <v>9</v>
      </c>
      <c r="J223" s="274"/>
      <c r="K223" s="274"/>
      <c r="L223" s="274"/>
      <c r="M223" s="274"/>
      <c r="N223" s="274"/>
      <c r="O223" s="274"/>
      <c r="P223" s="274"/>
      <c r="Q223" s="274"/>
      <c r="R223" s="274"/>
      <c r="S223" s="274"/>
      <c r="T223" s="274"/>
      <c r="U223" s="274"/>
      <c r="V223" s="274"/>
      <c r="W223" s="274"/>
      <c r="X223" s="274"/>
      <c r="Y223" s="835"/>
      <c r="Z223" s="71"/>
      <c r="AA223" s="71"/>
      <c r="AB223" s="159"/>
      <c r="AC223" s="829"/>
    </row>
    <row r="224" spans="1:29" ht="22.5" customHeight="1">
      <c r="A224" s="822"/>
      <c r="B224" s="1686"/>
      <c r="C224" s="1696"/>
      <c r="D224" s="1411" t="s">
        <v>252</v>
      </c>
      <c r="E224" s="1347" t="s">
        <v>308</v>
      </c>
      <c r="F224" s="1344"/>
      <c r="G224" s="1353" t="s">
        <v>70</v>
      </c>
      <c r="H224" s="1350"/>
      <c r="I224" s="834" t="s">
        <v>125</v>
      </c>
      <c r="J224" s="834">
        <v>54000</v>
      </c>
      <c r="K224" s="834">
        <v>54000</v>
      </c>
      <c r="L224" s="834"/>
      <c r="M224" s="729"/>
      <c r="N224" s="1115"/>
      <c r="O224" s="303"/>
      <c r="P224" s="303"/>
      <c r="Q224" s="275"/>
      <c r="R224" s="300"/>
      <c r="S224" s="421"/>
      <c r="T224" s="421"/>
      <c r="U224" s="421"/>
      <c r="V224" s="421"/>
      <c r="W224" s="421"/>
      <c r="X224" s="421"/>
      <c r="Y224" s="833"/>
      <c r="Z224" s="159"/>
      <c r="AA224" s="159"/>
      <c r="AB224" s="775"/>
      <c r="AC224" s="830"/>
    </row>
    <row r="225" spans="1:29" ht="22.5" customHeight="1">
      <c r="A225" s="822"/>
      <c r="B225" s="1686"/>
      <c r="C225" s="1696"/>
      <c r="D225" s="1409"/>
      <c r="E225" s="1348"/>
      <c r="F225" s="1345"/>
      <c r="G225" s="1354"/>
      <c r="H225" s="1351"/>
      <c r="I225" s="834" t="s">
        <v>93</v>
      </c>
      <c r="J225" s="855">
        <v>306000</v>
      </c>
      <c r="K225" s="855">
        <v>306000</v>
      </c>
      <c r="L225" s="855"/>
      <c r="M225" s="1035"/>
      <c r="N225" s="1115"/>
      <c r="O225" s="274"/>
      <c r="P225" s="274"/>
      <c r="Q225" s="275"/>
      <c r="R225" s="281"/>
      <c r="S225" s="282"/>
      <c r="T225" s="282"/>
      <c r="U225" s="282"/>
      <c r="V225" s="282"/>
      <c r="W225" s="282"/>
      <c r="X225" s="282"/>
      <c r="Y225" s="832"/>
      <c r="Z225" s="463" t="s">
        <v>165</v>
      </c>
      <c r="AA225" s="71"/>
      <c r="AB225" s="71"/>
      <c r="AC225" s="831"/>
    </row>
    <row r="226" spans="1:29" ht="45.75" customHeight="1" thickBot="1">
      <c r="A226" s="822"/>
      <c r="B226" s="1686"/>
      <c r="C226" s="1696"/>
      <c r="D226" s="1410"/>
      <c r="E226" s="1349"/>
      <c r="F226" s="1346"/>
      <c r="G226" s="1355"/>
      <c r="H226" s="1352"/>
      <c r="I226" s="303" t="s">
        <v>9</v>
      </c>
      <c r="J226" s="274">
        <v>360000</v>
      </c>
      <c r="K226" s="274">
        <v>360000</v>
      </c>
      <c r="L226" s="274"/>
      <c r="M226" s="1090"/>
      <c r="N226" s="1115"/>
      <c r="O226" s="274"/>
      <c r="P226" s="274"/>
      <c r="Q226" s="275"/>
      <c r="R226" s="273"/>
      <c r="S226" s="274"/>
      <c r="T226" s="274"/>
      <c r="U226" s="274"/>
      <c r="V226" s="274"/>
      <c r="W226" s="274"/>
      <c r="X226" s="274"/>
      <c r="Y226" s="835"/>
      <c r="Z226" s="71"/>
      <c r="AA226" s="71"/>
      <c r="AB226" s="159"/>
      <c r="AC226" s="829"/>
    </row>
    <row r="227" spans="1:29" ht="0.75" customHeight="1" thickBot="1">
      <c r="A227" s="822"/>
      <c r="B227" s="1686"/>
      <c r="C227" s="1696"/>
      <c r="D227" s="1408"/>
      <c r="E227" s="1347"/>
      <c r="F227" s="1344"/>
      <c r="G227" s="1356" t="s">
        <v>71</v>
      </c>
      <c r="H227" s="1350"/>
      <c r="I227" s="834"/>
      <c r="J227" s="834"/>
      <c r="K227" s="834"/>
      <c r="L227" s="834"/>
      <c r="M227" s="729"/>
      <c r="N227" s="1114"/>
      <c r="O227" s="303"/>
      <c r="P227" s="303"/>
      <c r="Q227" s="304"/>
      <c r="R227" s="300"/>
      <c r="S227" s="421"/>
      <c r="T227" s="421"/>
      <c r="U227" s="421"/>
      <c r="V227" s="421"/>
      <c r="W227" s="421"/>
      <c r="X227" s="421"/>
      <c r="Y227" s="833"/>
      <c r="Z227" s="159"/>
      <c r="AA227" s="159"/>
      <c r="AB227" s="775"/>
      <c r="AC227" s="830"/>
    </row>
    <row r="228" spans="1:29" ht="22.5" hidden="1" customHeight="1" thickBot="1">
      <c r="A228" s="822"/>
      <c r="B228" s="1686"/>
      <c r="C228" s="1696"/>
      <c r="D228" s="1409"/>
      <c r="E228" s="1348"/>
      <c r="F228" s="1345"/>
      <c r="G228" s="1357"/>
      <c r="H228" s="1351"/>
      <c r="I228" s="834" t="s">
        <v>93</v>
      </c>
      <c r="J228" s="855"/>
      <c r="K228" s="855"/>
      <c r="L228" s="855"/>
      <c r="M228" s="1035"/>
      <c r="N228" s="1115"/>
      <c r="O228" s="274"/>
      <c r="P228" s="274"/>
      <c r="Q228" s="275"/>
      <c r="R228" s="281"/>
      <c r="S228" s="282"/>
      <c r="T228" s="282"/>
      <c r="U228" s="282"/>
      <c r="V228" s="282"/>
      <c r="W228" s="282"/>
      <c r="X228" s="282"/>
      <c r="Y228" s="832"/>
      <c r="Z228" s="71"/>
      <c r="AA228" s="71"/>
      <c r="AB228" s="71"/>
      <c r="AC228" s="831"/>
    </row>
    <row r="229" spans="1:29" ht="21.75" hidden="1" customHeight="1" thickBot="1">
      <c r="A229" s="822"/>
      <c r="B229" s="1686"/>
      <c r="C229" s="1696"/>
      <c r="D229" s="1410"/>
      <c r="E229" s="1349"/>
      <c r="F229" s="1346"/>
      <c r="G229" s="1358"/>
      <c r="H229" s="1352"/>
      <c r="I229" s="303" t="s">
        <v>9</v>
      </c>
      <c r="J229" s="274"/>
      <c r="K229" s="274"/>
      <c r="L229" s="274"/>
      <c r="M229" s="1090"/>
      <c r="N229" s="1115"/>
      <c r="O229" s="274"/>
      <c r="P229" s="274"/>
      <c r="Q229" s="275"/>
      <c r="R229" s="273"/>
      <c r="S229" s="274"/>
      <c r="T229" s="274"/>
      <c r="U229" s="274"/>
      <c r="V229" s="274"/>
      <c r="W229" s="274"/>
      <c r="X229" s="274"/>
      <c r="Y229" s="835"/>
      <c r="Z229" s="71"/>
      <c r="AA229" s="71"/>
      <c r="AB229" s="159"/>
      <c r="AC229" s="829"/>
    </row>
    <row r="230" spans="1:29" ht="22.5" customHeight="1">
      <c r="A230" s="822"/>
      <c r="B230" s="1686"/>
      <c r="C230" s="1696"/>
      <c r="D230" s="1411" t="s">
        <v>257</v>
      </c>
      <c r="E230" s="1347" t="s">
        <v>308</v>
      </c>
      <c r="F230" s="1344"/>
      <c r="G230" s="1353" t="s">
        <v>72</v>
      </c>
      <c r="H230" s="1350"/>
      <c r="I230" s="834" t="s">
        <v>125</v>
      </c>
      <c r="J230" s="834"/>
      <c r="K230" s="834"/>
      <c r="L230" s="834"/>
      <c r="M230" s="729"/>
      <c r="N230" s="1114"/>
      <c r="O230" s="303"/>
      <c r="P230" s="303"/>
      <c r="Q230" s="304"/>
      <c r="R230" s="300"/>
      <c r="S230" s="421"/>
      <c r="T230" s="421"/>
      <c r="U230" s="421"/>
      <c r="V230" s="421"/>
      <c r="W230" s="421"/>
      <c r="X230" s="421"/>
      <c r="Y230" s="833"/>
      <c r="Z230" s="463" t="s">
        <v>165</v>
      </c>
      <c r="AA230" s="159" t="s">
        <v>343</v>
      </c>
      <c r="AB230" s="775" t="s">
        <v>343</v>
      </c>
      <c r="AC230" s="830"/>
    </row>
    <row r="231" spans="1:29" ht="22.5" customHeight="1">
      <c r="A231" s="822"/>
      <c r="B231" s="1686"/>
      <c r="C231" s="1696"/>
      <c r="D231" s="1409"/>
      <c r="E231" s="1348"/>
      <c r="F231" s="1345"/>
      <c r="G231" s="1354"/>
      <c r="H231" s="1351"/>
      <c r="I231" s="834" t="s">
        <v>93</v>
      </c>
      <c r="J231" s="855">
        <v>16000</v>
      </c>
      <c r="K231" s="855">
        <v>16000</v>
      </c>
      <c r="L231" s="855"/>
      <c r="M231" s="1035"/>
      <c r="N231" s="1115">
        <v>16000</v>
      </c>
      <c r="O231" s="274">
        <v>16000</v>
      </c>
      <c r="P231" s="274"/>
      <c r="Q231" s="275"/>
      <c r="R231" s="281"/>
      <c r="S231" s="282"/>
      <c r="T231" s="282"/>
      <c r="U231" s="282"/>
      <c r="V231" s="282"/>
      <c r="W231" s="282"/>
      <c r="X231" s="282"/>
      <c r="Y231" s="832"/>
      <c r="Z231" s="71"/>
      <c r="AA231" s="71"/>
      <c r="AB231" s="71" t="s">
        <v>104</v>
      </c>
      <c r="AC231" s="831"/>
    </row>
    <row r="232" spans="1:29" ht="32.25" customHeight="1" thickBot="1">
      <c r="A232" s="822"/>
      <c r="B232" s="1686"/>
      <c r="C232" s="1696"/>
      <c r="D232" s="1410"/>
      <c r="E232" s="1349"/>
      <c r="F232" s="1346"/>
      <c r="G232" s="1355"/>
      <c r="H232" s="1352"/>
      <c r="I232" s="836" t="s">
        <v>9</v>
      </c>
      <c r="J232" s="836">
        <v>16000</v>
      </c>
      <c r="K232" s="836">
        <v>16000</v>
      </c>
      <c r="L232" s="836"/>
      <c r="M232" s="1039"/>
      <c r="N232" s="1098">
        <v>16000</v>
      </c>
      <c r="O232" s="836">
        <v>16000</v>
      </c>
      <c r="P232" s="836"/>
      <c r="Q232" s="1109"/>
      <c r="R232" s="294"/>
      <c r="S232" s="836"/>
      <c r="T232" s="836"/>
      <c r="U232" s="836"/>
      <c r="V232" s="836"/>
      <c r="W232" s="836"/>
      <c r="X232" s="836"/>
      <c r="Y232" s="837"/>
      <c r="Z232" s="162"/>
      <c r="AA232" s="162"/>
      <c r="AB232" s="162"/>
      <c r="AC232" s="839"/>
    </row>
    <row r="233" spans="1:29" ht="76.5" hidden="1" customHeight="1" thickBot="1">
      <c r="A233" s="822"/>
      <c r="B233" s="1686"/>
      <c r="C233" s="1696"/>
      <c r="D233" s="1408" t="s">
        <v>246</v>
      </c>
      <c r="E233" s="1347"/>
      <c r="F233" s="1344"/>
      <c r="G233" s="1353" t="s">
        <v>73</v>
      </c>
      <c r="H233" s="1350"/>
      <c r="I233" s="834" t="s">
        <v>125</v>
      </c>
      <c r="J233" s="834"/>
      <c r="K233" s="834"/>
      <c r="L233" s="834"/>
      <c r="M233" s="729"/>
      <c r="N233" s="1114"/>
      <c r="O233" s="303"/>
      <c r="P233" s="303"/>
      <c r="Q233" s="304"/>
      <c r="R233" s="300"/>
      <c r="S233" s="421"/>
      <c r="T233" s="421"/>
      <c r="U233" s="421"/>
      <c r="V233" s="421"/>
      <c r="W233" s="421"/>
      <c r="X233" s="421"/>
      <c r="Y233" s="833"/>
      <c r="Z233" s="159"/>
      <c r="AA233" s="159"/>
      <c r="AB233" s="159"/>
      <c r="AC233" s="838"/>
    </row>
    <row r="234" spans="1:29" ht="84" hidden="1" customHeight="1" thickBot="1">
      <c r="A234" s="822"/>
      <c r="B234" s="1686"/>
      <c r="C234" s="1696"/>
      <c r="D234" s="1409"/>
      <c r="E234" s="1348"/>
      <c r="F234" s="1345"/>
      <c r="G234" s="1354"/>
      <c r="H234" s="1351"/>
      <c r="I234" s="834" t="s">
        <v>93</v>
      </c>
      <c r="J234" s="855"/>
      <c r="K234" s="855"/>
      <c r="L234" s="855"/>
      <c r="M234" s="1035"/>
      <c r="N234" s="1115"/>
      <c r="O234" s="274"/>
      <c r="P234" s="274"/>
      <c r="Q234" s="275"/>
      <c r="R234" s="281"/>
      <c r="S234" s="282"/>
      <c r="T234" s="282"/>
      <c r="U234" s="282"/>
      <c r="V234" s="282"/>
      <c r="W234" s="282"/>
      <c r="X234" s="282"/>
      <c r="Y234" s="832"/>
      <c r="Z234" s="71"/>
      <c r="AA234" s="71"/>
      <c r="AB234" s="71"/>
      <c r="AC234" s="831"/>
    </row>
    <row r="235" spans="1:29" ht="85.5" hidden="1" customHeight="1" thickBot="1">
      <c r="A235" s="822"/>
      <c r="B235" s="1686"/>
      <c r="C235" s="1696"/>
      <c r="D235" s="1410"/>
      <c r="E235" s="1349"/>
      <c r="F235" s="1346"/>
      <c r="G235" s="1355"/>
      <c r="H235" s="1352"/>
      <c r="I235" s="303" t="s">
        <v>9</v>
      </c>
      <c r="J235" s="274"/>
      <c r="K235" s="274"/>
      <c r="L235" s="274"/>
      <c r="M235" s="1090"/>
      <c r="N235" s="1115"/>
      <c r="O235" s="274"/>
      <c r="P235" s="274"/>
      <c r="Q235" s="275"/>
      <c r="R235" s="273"/>
      <c r="S235" s="274"/>
      <c r="T235" s="274"/>
      <c r="U235" s="274"/>
      <c r="V235" s="274"/>
      <c r="W235" s="274"/>
      <c r="X235" s="274"/>
      <c r="Y235" s="835"/>
      <c r="Z235" s="71"/>
      <c r="AA235" s="71"/>
      <c r="AB235" s="159"/>
      <c r="AC235" s="829"/>
    </row>
    <row r="236" spans="1:29" ht="88.5" hidden="1" customHeight="1" thickBot="1">
      <c r="A236" s="822"/>
      <c r="B236" s="1686"/>
      <c r="C236" s="1696"/>
      <c r="D236" s="1408" t="s">
        <v>240</v>
      </c>
      <c r="E236" s="1347"/>
      <c r="F236" s="1344"/>
      <c r="G236" s="1353" t="s">
        <v>74</v>
      </c>
      <c r="H236" s="1350"/>
      <c r="I236" s="834" t="s">
        <v>125</v>
      </c>
      <c r="J236" s="834"/>
      <c r="K236" s="834"/>
      <c r="L236" s="834"/>
      <c r="M236" s="729"/>
      <c r="N236" s="1114"/>
      <c r="O236" s="303"/>
      <c r="P236" s="303"/>
      <c r="Q236" s="304"/>
      <c r="R236" s="300"/>
      <c r="S236" s="421"/>
      <c r="T236" s="421"/>
      <c r="U236" s="421"/>
      <c r="V236" s="421"/>
      <c r="W236" s="421"/>
      <c r="X236" s="421"/>
      <c r="Y236" s="833"/>
      <c r="Z236" s="159"/>
      <c r="AA236" s="159"/>
      <c r="AB236" s="775"/>
      <c r="AC236" s="830"/>
    </row>
    <row r="237" spans="1:29" ht="87.75" hidden="1" customHeight="1" thickBot="1">
      <c r="A237" s="822"/>
      <c r="B237" s="1686"/>
      <c r="C237" s="1696"/>
      <c r="D237" s="1409"/>
      <c r="E237" s="1348"/>
      <c r="F237" s="1345"/>
      <c r="G237" s="1354"/>
      <c r="H237" s="1351"/>
      <c r="I237" s="834" t="s">
        <v>93</v>
      </c>
      <c r="J237" s="855"/>
      <c r="K237" s="855"/>
      <c r="L237" s="855"/>
      <c r="M237" s="1035"/>
      <c r="N237" s="1115"/>
      <c r="O237" s="274"/>
      <c r="P237" s="274"/>
      <c r="Q237" s="275"/>
      <c r="R237" s="281"/>
      <c r="S237" s="282"/>
      <c r="T237" s="282"/>
      <c r="U237" s="282"/>
      <c r="V237" s="282"/>
      <c r="W237" s="282"/>
      <c r="X237" s="282"/>
      <c r="Y237" s="832"/>
      <c r="Z237" s="71"/>
      <c r="AA237" s="71"/>
      <c r="AB237" s="71"/>
      <c r="AC237" s="831"/>
    </row>
    <row r="238" spans="1:29" ht="95.25" hidden="1" customHeight="1" thickBot="1">
      <c r="A238" s="822"/>
      <c r="B238" s="1686"/>
      <c r="C238" s="1696"/>
      <c r="D238" s="1410"/>
      <c r="E238" s="1349"/>
      <c r="F238" s="1346"/>
      <c r="G238" s="1355"/>
      <c r="H238" s="1352"/>
      <c r="I238" s="303" t="s">
        <v>9</v>
      </c>
      <c r="J238" s="274"/>
      <c r="K238" s="274"/>
      <c r="L238" s="274"/>
      <c r="M238" s="1090"/>
      <c r="N238" s="1115"/>
      <c r="O238" s="274"/>
      <c r="P238" s="274"/>
      <c r="Q238" s="275"/>
      <c r="R238" s="273"/>
      <c r="S238" s="274"/>
      <c r="T238" s="274"/>
      <c r="U238" s="274"/>
      <c r="V238" s="274"/>
      <c r="W238" s="274"/>
      <c r="X238" s="274"/>
      <c r="Y238" s="835"/>
      <c r="Z238" s="71"/>
      <c r="AA238" s="71"/>
      <c r="AB238" s="159"/>
      <c r="AC238" s="829"/>
    </row>
    <row r="239" spans="1:29" ht="8.25" hidden="1" customHeight="1" thickBot="1">
      <c r="A239" s="822"/>
      <c r="B239" s="1686"/>
      <c r="C239" s="1696"/>
      <c r="D239" s="1408" t="s">
        <v>253</v>
      </c>
      <c r="E239" s="1347"/>
      <c r="F239" s="1344"/>
      <c r="G239" s="1362" t="s">
        <v>75</v>
      </c>
      <c r="H239" s="1350"/>
      <c r="I239" s="834" t="s">
        <v>125</v>
      </c>
      <c r="J239" s="834"/>
      <c r="K239" s="834"/>
      <c r="L239" s="834"/>
      <c r="M239" s="729"/>
      <c r="N239" s="1114"/>
      <c r="O239" s="303"/>
      <c r="P239" s="303"/>
      <c r="Q239" s="304"/>
      <c r="R239" s="300"/>
      <c r="S239" s="421"/>
      <c r="T239" s="421"/>
      <c r="U239" s="421"/>
      <c r="V239" s="421"/>
      <c r="W239" s="421"/>
      <c r="X239" s="421"/>
      <c r="Y239" s="833"/>
      <c r="Z239" s="463" t="s">
        <v>165</v>
      </c>
      <c r="AA239" s="159"/>
      <c r="AB239" s="775"/>
      <c r="AC239" s="830"/>
    </row>
    <row r="240" spans="1:29" ht="88.5" hidden="1" customHeight="1" thickBot="1">
      <c r="A240" s="822"/>
      <c r="B240" s="1686"/>
      <c r="C240" s="1696"/>
      <c r="D240" s="1409"/>
      <c r="E240" s="1348"/>
      <c r="F240" s="1345"/>
      <c r="G240" s="1363"/>
      <c r="H240" s="1351"/>
      <c r="I240" s="834" t="s">
        <v>93</v>
      </c>
      <c r="J240" s="855"/>
      <c r="K240" s="855"/>
      <c r="L240" s="855"/>
      <c r="M240" s="1035"/>
      <c r="N240" s="1115"/>
      <c r="O240" s="274"/>
      <c r="P240" s="274"/>
      <c r="Q240" s="275"/>
      <c r="R240" s="281"/>
      <c r="S240" s="282"/>
      <c r="T240" s="282"/>
      <c r="U240" s="282"/>
      <c r="V240" s="282"/>
      <c r="W240" s="282"/>
      <c r="X240" s="282"/>
      <c r="Y240" s="832"/>
      <c r="Z240" s="71"/>
      <c r="AA240" s="71"/>
      <c r="AB240" s="71"/>
      <c r="AC240" s="831"/>
    </row>
    <row r="241" spans="1:29" ht="87.75" hidden="1" customHeight="1" thickBot="1">
      <c r="A241" s="822"/>
      <c r="B241" s="1686"/>
      <c r="C241" s="1696"/>
      <c r="D241" s="1410"/>
      <c r="E241" s="1349"/>
      <c r="F241" s="1346"/>
      <c r="G241" s="1364"/>
      <c r="H241" s="1352"/>
      <c r="I241" s="303" t="s">
        <v>9</v>
      </c>
      <c r="J241" s="274"/>
      <c r="K241" s="274"/>
      <c r="L241" s="274"/>
      <c r="M241" s="1090"/>
      <c r="N241" s="1115"/>
      <c r="O241" s="274"/>
      <c r="P241" s="274"/>
      <c r="Q241" s="275"/>
      <c r="R241" s="273"/>
      <c r="S241" s="274"/>
      <c r="T241" s="274"/>
      <c r="U241" s="274"/>
      <c r="V241" s="274"/>
      <c r="W241" s="274"/>
      <c r="X241" s="274"/>
      <c r="Y241" s="835"/>
      <c r="Z241" s="71"/>
      <c r="AA241" s="71"/>
      <c r="AB241" s="159"/>
      <c r="AC241" s="829"/>
    </row>
    <row r="242" spans="1:29" ht="22.5" customHeight="1">
      <c r="A242" s="822"/>
      <c r="B242" s="1686"/>
      <c r="C242" s="1696"/>
      <c r="D242" s="1411" t="s">
        <v>256</v>
      </c>
      <c r="E242" s="1347" t="s">
        <v>308</v>
      </c>
      <c r="F242" s="1344"/>
      <c r="G242" s="1353" t="s">
        <v>76</v>
      </c>
      <c r="H242" s="1350"/>
      <c r="I242" s="834" t="s">
        <v>125</v>
      </c>
      <c r="J242" s="834"/>
      <c r="K242" s="834"/>
      <c r="L242" s="834"/>
      <c r="M242" s="729"/>
      <c r="N242" s="1114"/>
      <c r="O242" s="303"/>
      <c r="P242" s="303"/>
      <c r="Q242" s="304"/>
      <c r="R242" s="300"/>
      <c r="S242" s="421"/>
      <c r="T242" s="421"/>
      <c r="U242" s="421"/>
      <c r="V242" s="421"/>
      <c r="W242" s="421"/>
      <c r="X242" s="421"/>
      <c r="Y242" s="833"/>
      <c r="Z242" s="463" t="s">
        <v>165</v>
      </c>
      <c r="AA242" s="159"/>
      <c r="AB242" s="775"/>
      <c r="AC242" s="830"/>
    </row>
    <row r="243" spans="1:29" ht="19.5" customHeight="1" thickBot="1">
      <c r="A243" s="822"/>
      <c r="B243" s="1686"/>
      <c r="C243" s="1696"/>
      <c r="D243" s="1409"/>
      <c r="E243" s="1348"/>
      <c r="F243" s="1345"/>
      <c r="G243" s="1354"/>
      <c r="H243" s="1351"/>
      <c r="I243" s="834" t="s">
        <v>93</v>
      </c>
      <c r="J243" s="855">
        <v>44900</v>
      </c>
      <c r="K243" s="855">
        <v>44900</v>
      </c>
      <c r="L243" s="855"/>
      <c r="M243" s="1035"/>
      <c r="N243" s="1115"/>
      <c r="O243" s="274"/>
      <c r="P243" s="274"/>
      <c r="Q243" s="275"/>
      <c r="R243" s="281"/>
      <c r="S243" s="282"/>
      <c r="T243" s="282"/>
      <c r="U243" s="282"/>
      <c r="V243" s="282"/>
      <c r="W243" s="282"/>
      <c r="X243" s="282"/>
      <c r="Y243" s="832"/>
      <c r="Z243" s="71"/>
      <c r="AA243" s="71"/>
      <c r="AB243" s="71"/>
      <c r="AC243" s="831"/>
    </row>
    <row r="244" spans="1:29" ht="36" hidden="1" customHeight="1" thickBot="1">
      <c r="A244" s="822"/>
      <c r="B244" s="1686"/>
      <c r="C244" s="1696"/>
      <c r="D244" s="1410"/>
      <c r="E244" s="1349"/>
      <c r="F244" s="1346"/>
      <c r="G244" s="1355"/>
      <c r="H244" s="1352"/>
      <c r="I244" s="836" t="s">
        <v>9</v>
      </c>
      <c r="J244" s="836">
        <v>44900</v>
      </c>
      <c r="K244" s="836">
        <v>44900</v>
      </c>
      <c r="L244" s="836"/>
      <c r="M244" s="1039"/>
      <c r="N244" s="1098"/>
      <c r="O244" s="836"/>
      <c r="P244" s="836"/>
      <c r="Q244" s="1109"/>
      <c r="R244" s="294"/>
      <c r="S244" s="836"/>
      <c r="T244" s="836"/>
      <c r="U244" s="836"/>
      <c r="V244" s="836"/>
      <c r="W244" s="836"/>
      <c r="X244" s="836"/>
      <c r="Y244" s="837"/>
      <c r="Z244" s="162"/>
      <c r="AA244" s="162"/>
      <c r="AB244" s="162"/>
      <c r="AC244" s="839"/>
    </row>
    <row r="245" spans="1:29" ht="22.5" customHeight="1">
      <c r="A245" s="822"/>
      <c r="B245" s="1686"/>
      <c r="C245" s="1697"/>
      <c r="D245" s="1678" t="s">
        <v>254</v>
      </c>
      <c r="E245" s="1347" t="s">
        <v>308</v>
      </c>
      <c r="F245" s="1344"/>
      <c r="G245" s="1353" t="s">
        <v>77</v>
      </c>
      <c r="H245" s="1350"/>
      <c r="I245" s="834" t="s">
        <v>125</v>
      </c>
      <c r="J245" s="834">
        <v>41100</v>
      </c>
      <c r="K245" s="834">
        <v>41100</v>
      </c>
      <c r="L245" s="834"/>
      <c r="M245" s="729"/>
      <c r="N245" s="1114"/>
      <c r="O245" s="303"/>
      <c r="P245" s="303"/>
      <c r="Q245" s="304"/>
      <c r="R245" s="300"/>
      <c r="S245" s="421"/>
      <c r="T245" s="421"/>
      <c r="U245" s="421"/>
      <c r="V245" s="421"/>
      <c r="W245" s="421"/>
      <c r="X245" s="421"/>
      <c r="Y245" s="833"/>
      <c r="Z245" s="159"/>
      <c r="AA245" s="159"/>
      <c r="AB245" s="159"/>
      <c r="AC245" s="838"/>
    </row>
    <row r="246" spans="1:29" ht="22.5" customHeight="1">
      <c r="A246" s="822"/>
      <c r="B246" s="1686"/>
      <c r="C246" s="1697"/>
      <c r="D246" s="1679"/>
      <c r="E246" s="1348"/>
      <c r="F246" s="1345"/>
      <c r="G246" s="1354"/>
      <c r="H246" s="1351"/>
      <c r="I246" s="834" t="s">
        <v>93</v>
      </c>
      <c r="J246" s="855">
        <v>233000</v>
      </c>
      <c r="K246" s="855">
        <v>233000</v>
      </c>
      <c r="L246" s="855"/>
      <c r="M246" s="1035"/>
      <c r="N246" s="1115"/>
      <c r="O246" s="274"/>
      <c r="P246" s="274"/>
      <c r="Q246" s="275"/>
      <c r="R246" s="281"/>
      <c r="S246" s="282"/>
      <c r="T246" s="282"/>
      <c r="U246" s="282"/>
      <c r="V246" s="282"/>
      <c r="W246" s="282"/>
      <c r="X246" s="282"/>
      <c r="Y246" s="832"/>
      <c r="Z246" s="463" t="s">
        <v>165</v>
      </c>
      <c r="AA246" s="71"/>
      <c r="AB246" s="71"/>
      <c r="AC246" s="831"/>
    </row>
    <row r="247" spans="1:29" ht="38.25" customHeight="1" thickBot="1">
      <c r="A247" s="822"/>
      <c r="B247" s="1686"/>
      <c r="C247" s="1697"/>
      <c r="D247" s="1680"/>
      <c r="E247" s="1349"/>
      <c r="F247" s="1346"/>
      <c r="G247" s="1355"/>
      <c r="H247" s="1352"/>
      <c r="I247" s="836" t="s">
        <v>9</v>
      </c>
      <c r="J247" s="836">
        <v>274100</v>
      </c>
      <c r="K247" s="836">
        <v>274100</v>
      </c>
      <c r="L247" s="836"/>
      <c r="M247" s="1039"/>
      <c r="N247" s="1098"/>
      <c r="O247" s="836"/>
      <c r="P247" s="836"/>
      <c r="Q247" s="1109"/>
      <c r="R247" s="294"/>
      <c r="S247" s="836"/>
      <c r="T247" s="836"/>
      <c r="U247" s="836"/>
      <c r="V247" s="836"/>
      <c r="W247" s="836"/>
      <c r="X247" s="836"/>
      <c r="Y247" s="837"/>
      <c r="Z247" s="162"/>
      <c r="AA247" s="162"/>
      <c r="AB247" s="162"/>
      <c r="AC247" s="839"/>
    </row>
    <row r="248" spans="1:29" ht="24" customHeight="1">
      <c r="A248" s="822"/>
      <c r="B248" s="1686"/>
      <c r="C248" s="1697"/>
      <c r="D248" s="1682" t="s">
        <v>305</v>
      </c>
      <c r="E248" s="1347"/>
      <c r="F248" s="1344"/>
      <c r="G248" s="1353"/>
      <c r="H248" s="1350"/>
      <c r="I248" s="834" t="s">
        <v>125</v>
      </c>
      <c r="J248" s="421">
        <v>2439</v>
      </c>
      <c r="K248" s="421">
        <v>2439</v>
      </c>
      <c r="L248" s="421">
        <v>2400</v>
      </c>
      <c r="M248" s="729"/>
      <c r="N248" s="1114">
        <v>2400</v>
      </c>
      <c r="O248" s="303">
        <v>2400</v>
      </c>
      <c r="P248" s="303">
        <v>2400</v>
      </c>
      <c r="Q248" s="304"/>
      <c r="R248" s="1200">
        <v>0</v>
      </c>
      <c r="S248" s="1201">
        <v>0</v>
      </c>
      <c r="T248" s="1200">
        <v>0</v>
      </c>
      <c r="U248" s="1201">
        <v>0</v>
      </c>
      <c r="V248" s="421"/>
      <c r="W248" s="421"/>
      <c r="X248" s="421"/>
      <c r="Y248" s="833"/>
      <c r="Z248" s="449" t="s">
        <v>165</v>
      </c>
      <c r="AA248" s="159" t="s">
        <v>104</v>
      </c>
      <c r="AB248" s="159"/>
      <c r="AC248" s="838"/>
    </row>
    <row r="249" spans="1:29" ht="22.5" hidden="1" customHeight="1" thickBot="1">
      <c r="A249" s="822"/>
      <c r="B249" s="1686"/>
      <c r="C249" s="1697"/>
      <c r="D249" s="1683"/>
      <c r="E249" s="1348"/>
      <c r="F249" s="1345"/>
      <c r="G249" s="1354"/>
      <c r="H249" s="1351"/>
      <c r="I249" s="834" t="s">
        <v>93</v>
      </c>
      <c r="J249" s="282"/>
      <c r="K249" s="282"/>
      <c r="L249" s="282"/>
      <c r="M249" s="1035"/>
      <c r="N249" s="1115"/>
      <c r="O249" s="274"/>
      <c r="P249" s="274"/>
      <c r="Q249" s="275"/>
      <c r="S249" s="1020"/>
      <c r="U249" s="1020"/>
      <c r="V249" s="282"/>
      <c r="W249" s="282"/>
      <c r="X249" s="282"/>
      <c r="Y249" s="832"/>
      <c r="Z249" s="71"/>
      <c r="AA249" s="71"/>
      <c r="AB249" s="71"/>
      <c r="AC249" s="831"/>
    </row>
    <row r="250" spans="1:29" ht="22.5" hidden="1" customHeight="1" thickBot="1">
      <c r="A250" s="822"/>
      <c r="B250" s="1686"/>
      <c r="C250" s="1697"/>
      <c r="D250" s="1683"/>
      <c r="E250" s="1349"/>
      <c r="F250" s="1346"/>
      <c r="G250" s="1355"/>
      <c r="H250" s="1352"/>
      <c r="I250" s="303" t="s">
        <v>9</v>
      </c>
      <c r="J250" s="282"/>
      <c r="K250" s="282"/>
      <c r="L250" s="282"/>
      <c r="M250" s="1035"/>
      <c r="N250" s="1115"/>
      <c r="O250" s="274"/>
      <c r="P250" s="274"/>
      <c r="Q250" s="275"/>
      <c r="S250" s="1020"/>
      <c r="U250" s="1020"/>
      <c r="V250" s="274"/>
      <c r="W250" s="274"/>
      <c r="X250" s="274"/>
      <c r="Y250" s="835"/>
      <c r="Z250" s="71"/>
      <c r="AA250" s="71"/>
      <c r="AB250" s="159"/>
      <c r="AC250" s="829"/>
    </row>
    <row r="251" spans="1:29" ht="22.5" hidden="1" customHeight="1" thickBot="1">
      <c r="A251" s="822"/>
      <c r="B251" s="1686"/>
      <c r="C251" s="1697"/>
      <c r="D251" s="1683"/>
      <c r="E251" s="1347"/>
      <c r="F251" s="1344"/>
      <c r="G251" s="1359"/>
      <c r="H251" s="1350"/>
      <c r="I251" s="834" t="s">
        <v>125</v>
      </c>
      <c r="J251" s="421"/>
      <c r="K251" s="421"/>
      <c r="L251" s="421"/>
      <c r="M251" s="729"/>
      <c r="N251" s="1114"/>
      <c r="O251" s="303"/>
      <c r="P251" s="303"/>
      <c r="Q251" s="304"/>
      <c r="S251" s="1020"/>
      <c r="U251" s="1020"/>
      <c r="V251" s="421"/>
      <c r="W251" s="421"/>
      <c r="X251" s="421"/>
      <c r="Y251" s="833"/>
      <c r="Z251" s="159"/>
      <c r="AA251" s="159"/>
      <c r="AB251" s="775"/>
      <c r="AC251" s="830"/>
    </row>
    <row r="252" spans="1:29" ht="22.5" hidden="1" customHeight="1" thickBot="1">
      <c r="A252" s="822"/>
      <c r="B252" s="1686"/>
      <c r="C252" s="1697"/>
      <c r="D252" s="1683"/>
      <c r="E252" s="1348"/>
      <c r="F252" s="1345"/>
      <c r="G252" s="1360"/>
      <c r="H252" s="1351"/>
      <c r="I252" s="834" t="s">
        <v>93</v>
      </c>
      <c r="J252" s="282"/>
      <c r="K252" s="282"/>
      <c r="L252" s="282"/>
      <c r="M252" s="1035"/>
      <c r="N252" s="1115"/>
      <c r="O252" s="274"/>
      <c r="P252" s="274"/>
      <c r="Q252" s="275"/>
      <c r="S252" s="1020"/>
      <c r="U252" s="1020"/>
      <c r="V252" s="282"/>
      <c r="W252" s="282"/>
      <c r="X252" s="282"/>
      <c r="Y252" s="832"/>
      <c r="Z252" s="71"/>
      <c r="AA252" s="71"/>
      <c r="AB252" s="71"/>
      <c r="AC252" s="831"/>
    </row>
    <row r="253" spans="1:29" ht="22.5" hidden="1" customHeight="1" thickBot="1">
      <c r="A253" s="822"/>
      <c r="B253" s="1686"/>
      <c r="C253" s="1697"/>
      <c r="D253" s="1683"/>
      <c r="E253" s="1349"/>
      <c r="F253" s="1346"/>
      <c r="G253" s="1361"/>
      <c r="H253" s="1352"/>
      <c r="I253" s="303" t="s">
        <v>9</v>
      </c>
      <c r="J253" s="282"/>
      <c r="K253" s="282"/>
      <c r="L253" s="282"/>
      <c r="M253" s="1035"/>
      <c r="N253" s="1115"/>
      <c r="O253" s="274"/>
      <c r="P253" s="274"/>
      <c r="Q253" s="275"/>
      <c r="S253" s="1020"/>
      <c r="U253" s="1020"/>
      <c r="V253" s="274"/>
      <c r="W253" s="274"/>
      <c r="X253" s="274"/>
      <c r="Y253" s="835"/>
      <c r="Z253" s="71"/>
      <c r="AA253" s="71"/>
      <c r="AB253" s="159"/>
      <c r="AC253" s="829"/>
    </row>
    <row r="254" spans="1:29" ht="22.5" hidden="1" customHeight="1" thickBot="1">
      <c r="A254" s="822"/>
      <c r="B254" s="1686"/>
      <c r="C254" s="1697"/>
      <c r="D254" s="1683"/>
      <c r="E254" s="820"/>
      <c r="F254" s="827"/>
      <c r="G254" s="1367"/>
      <c r="H254" s="825"/>
      <c r="I254" s="834" t="s">
        <v>125</v>
      </c>
      <c r="J254" s="421"/>
      <c r="K254" s="421"/>
      <c r="L254" s="421"/>
      <c r="M254" s="729"/>
      <c r="N254" s="1114"/>
      <c r="O254" s="303"/>
      <c r="P254" s="303"/>
      <c r="Q254" s="304"/>
      <c r="S254" s="1020"/>
      <c r="U254" s="1020"/>
      <c r="V254" s="421"/>
      <c r="W254" s="421"/>
      <c r="X254" s="421"/>
      <c r="Y254" s="833"/>
      <c r="Z254" s="159"/>
      <c r="AA254" s="159"/>
      <c r="AB254" s="159"/>
      <c r="AC254" s="840"/>
    </row>
    <row r="255" spans="1:29" ht="22.5" hidden="1" customHeight="1" thickBot="1">
      <c r="A255" s="822"/>
      <c r="B255" s="1686"/>
      <c r="C255" s="1697"/>
      <c r="D255" s="1683"/>
      <c r="E255" s="820"/>
      <c r="F255" s="827"/>
      <c r="G255" s="1368"/>
      <c r="H255" s="825"/>
      <c r="I255" s="834" t="s">
        <v>93</v>
      </c>
      <c r="J255" s="282"/>
      <c r="K255" s="282"/>
      <c r="L255" s="282"/>
      <c r="M255" s="1035"/>
      <c r="N255" s="1115"/>
      <c r="O255" s="274"/>
      <c r="P255" s="274"/>
      <c r="Q255" s="275"/>
      <c r="S255" s="1020"/>
      <c r="U255" s="1020"/>
      <c r="V255" s="282"/>
      <c r="W255" s="282"/>
      <c r="X255" s="282"/>
      <c r="Y255" s="832"/>
      <c r="Z255" s="159"/>
      <c r="AA255" s="159"/>
      <c r="AB255" s="159"/>
      <c r="AC255" s="840"/>
    </row>
    <row r="256" spans="1:29" ht="22.5" hidden="1" customHeight="1" thickBot="1">
      <c r="A256" s="822"/>
      <c r="B256" s="1686"/>
      <c r="C256" s="1697"/>
      <c r="D256" s="1683"/>
      <c r="E256" s="821"/>
      <c r="F256" s="828"/>
      <c r="G256" s="1369"/>
      <c r="H256" s="826"/>
      <c r="I256" s="303" t="s">
        <v>9</v>
      </c>
      <c r="J256" s="282"/>
      <c r="K256" s="282"/>
      <c r="L256" s="282"/>
      <c r="M256" s="1035"/>
      <c r="N256" s="1115"/>
      <c r="O256" s="274"/>
      <c r="P256" s="274"/>
      <c r="Q256" s="275"/>
      <c r="S256" s="1020"/>
      <c r="U256" s="1020"/>
      <c r="V256" s="274"/>
      <c r="W256" s="274"/>
      <c r="X256" s="274"/>
      <c r="Y256" s="835"/>
      <c r="Z256" s="159"/>
      <c r="AA256" s="159"/>
      <c r="AB256" s="159"/>
      <c r="AC256" s="840"/>
    </row>
    <row r="257" spans="1:29" ht="22.5" hidden="1" customHeight="1" thickBot="1">
      <c r="A257" s="822"/>
      <c r="B257" s="1686"/>
      <c r="C257" s="1697"/>
      <c r="D257" s="1683"/>
      <c r="E257" s="820"/>
      <c r="F257" s="827"/>
      <c r="G257" s="1367" t="s">
        <v>83</v>
      </c>
      <c r="H257" s="825"/>
      <c r="I257" s="834" t="s">
        <v>125</v>
      </c>
      <c r="J257" s="421"/>
      <c r="K257" s="421"/>
      <c r="L257" s="421"/>
      <c r="M257" s="729"/>
      <c r="N257" s="1114"/>
      <c r="O257" s="303"/>
      <c r="P257" s="303"/>
      <c r="Q257" s="304"/>
      <c r="S257" s="1020"/>
      <c r="U257" s="1020"/>
      <c r="V257" s="421"/>
      <c r="W257" s="421"/>
      <c r="X257" s="421"/>
      <c r="Y257" s="833"/>
      <c r="Z257" s="159"/>
      <c r="AA257" s="159"/>
      <c r="AB257" s="159"/>
      <c r="AC257" s="840"/>
    </row>
    <row r="258" spans="1:29" ht="24" customHeight="1">
      <c r="A258" s="822"/>
      <c r="B258" s="1686"/>
      <c r="C258" s="1697"/>
      <c r="D258" s="1683"/>
      <c r="E258" s="820" t="s">
        <v>308</v>
      </c>
      <c r="F258" s="827"/>
      <c r="G258" s="1368"/>
      <c r="H258" s="825"/>
      <c r="I258" s="834" t="s">
        <v>93</v>
      </c>
      <c r="J258" s="282">
        <v>13900</v>
      </c>
      <c r="K258" s="282">
        <v>13900</v>
      </c>
      <c r="L258" s="282">
        <v>13900</v>
      </c>
      <c r="M258" s="1035"/>
      <c r="N258" s="1115">
        <v>13900</v>
      </c>
      <c r="O258" s="274">
        <v>13900</v>
      </c>
      <c r="P258" s="274">
        <v>13900</v>
      </c>
      <c r="Q258" s="275"/>
      <c r="R258" s="2">
        <v>0</v>
      </c>
      <c r="S258" s="1020">
        <v>0</v>
      </c>
      <c r="T258" s="2">
        <v>0</v>
      </c>
      <c r="U258" s="1020">
        <v>0</v>
      </c>
      <c r="V258" s="282"/>
      <c r="W258" s="282"/>
      <c r="X258" s="282"/>
      <c r="Y258" s="832"/>
      <c r="Z258" s="159"/>
      <c r="AA258" s="159"/>
      <c r="AB258" s="159"/>
      <c r="AC258" s="1301"/>
    </row>
    <row r="259" spans="1:29" ht="24.75" customHeight="1" thickBot="1">
      <c r="A259" s="822"/>
      <c r="B259" s="1686"/>
      <c r="C259" s="1697"/>
      <c r="D259" s="1684"/>
      <c r="E259" s="949"/>
      <c r="F259" s="828"/>
      <c r="G259" s="1369"/>
      <c r="H259" s="826"/>
      <c r="I259" s="841" t="s">
        <v>9</v>
      </c>
      <c r="J259" s="836">
        <v>16260</v>
      </c>
      <c r="K259" s="836">
        <v>16260</v>
      </c>
      <c r="L259" s="836">
        <v>16300</v>
      </c>
      <c r="M259" s="1039"/>
      <c r="N259" s="1098">
        <v>16300</v>
      </c>
      <c r="O259" s="836">
        <v>16300</v>
      </c>
      <c r="P259" s="836">
        <v>16300</v>
      </c>
      <c r="Q259" s="1109"/>
      <c r="R259" s="1202"/>
      <c r="S259" s="1202"/>
      <c r="T259" s="1203"/>
      <c r="U259" s="1204"/>
      <c r="V259" s="836"/>
      <c r="W259" s="836"/>
      <c r="X259" s="836"/>
      <c r="Y259" s="837"/>
      <c r="Z259" s="467"/>
      <c r="AA259" s="467"/>
      <c r="AB259" s="467"/>
      <c r="AC259" s="829"/>
    </row>
    <row r="260" spans="1:29" ht="22.5" customHeight="1">
      <c r="A260" s="822"/>
      <c r="B260" s="1686"/>
      <c r="C260" s="1696"/>
      <c r="D260" s="1693" t="s">
        <v>261</v>
      </c>
      <c r="E260" s="820"/>
      <c r="F260" s="827"/>
      <c r="G260" s="1370" t="s">
        <v>82</v>
      </c>
      <c r="H260" s="825"/>
      <c r="I260" s="834" t="s">
        <v>125</v>
      </c>
      <c r="J260" s="834"/>
      <c r="K260" s="834"/>
      <c r="L260" s="834"/>
      <c r="M260" s="729"/>
      <c r="N260" s="1114"/>
      <c r="O260" s="303"/>
      <c r="P260" s="303"/>
      <c r="Q260" s="304"/>
      <c r="R260" s="300"/>
      <c r="S260" s="421"/>
      <c r="T260" s="421"/>
      <c r="U260" s="421"/>
      <c r="V260" s="421"/>
      <c r="W260" s="421"/>
      <c r="X260" s="421"/>
      <c r="Y260" s="833"/>
      <c r="Z260" s="159"/>
      <c r="AA260" s="159"/>
      <c r="AB260" s="159"/>
      <c r="AC260" s="840"/>
    </row>
    <row r="261" spans="1:29" ht="30" customHeight="1">
      <c r="A261" s="822"/>
      <c r="B261" s="1686"/>
      <c r="C261" s="1696"/>
      <c r="D261" s="1693"/>
      <c r="E261" s="820" t="s">
        <v>308</v>
      </c>
      <c r="F261" s="827"/>
      <c r="G261" s="1371"/>
      <c r="H261" s="825"/>
      <c r="I261" s="834" t="s">
        <v>93</v>
      </c>
      <c r="J261" s="855">
        <v>26300</v>
      </c>
      <c r="K261" s="855">
        <v>26300</v>
      </c>
      <c r="L261" s="855"/>
      <c r="M261" s="1035"/>
      <c r="N261" s="1115"/>
      <c r="O261" s="274"/>
      <c r="P261" s="274"/>
      <c r="Q261" s="275"/>
      <c r="R261" s="281"/>
      <c r="S261" s="282"/>
      <c r="T261" s="282"/>
      <c r="U261" s="282"/>
      <c r="V261" s="282"/>
      <c r="W261" s="282"/>
      <c r="X261" s="282"/>
      <c r="Y261" s="832"/>
      <c r="Z261" s="1199" t="s">
        <v>167</v>
      </c>
      <c r="AA261" s="71"/>
      <c r="AB261" s="159"/>
      <c r="AC261" s="1301"/>
    </row>
    <row r="262" spans="1:29" ht="26.25" customHeight="1" thickBot="1">
      <c r="A262" s="822"/>
      <c r="B262" s="1686"/>
      <c r="C262" s="1696"/>
      <c r="D262" s="1694"/>
      <c r="E262" s="821"/>
      <c r="F262" s="828"/>
      <c r="G262" s="1372"/>
      <c r="H262" s="826"/>
      <c r="I262" s="841" t="s">
        <v>9</v>
      </c>
      <c r="J262" s="836">
        <v>26300</v>
      </c>
      <c r="K262" s="836">
        <v>26300</v>
      </c>
      <c r="L262" s="836"/>
      <c r="M262" s="1039"/>
      <c r="N262" s="1098"/>
      <c r="O262" s="836"/>
      <c r="P262" s="836"/>
      <c r="Q262" s="1109"/>
      <c r="R262" s="294">
        <v>45000</v>
      </c>
      <c r="S262" s="836">
        <v>45000</v>
      </c>
      <c r="T262" s="836">
        <v>45000</v>
      </c>
      <c r="U262" s="836"/>
      <c r="V262" s="836">
        <v>50000</v>
      </c>
      <c r="W262" s="836">
        <v>50000</v>
      </c>
      <c r="X262" s="836"/>
      <c r="Y262" s="837"/>
      <c r="Z262" s="467"/>
      <c r="AA262" s="467"/>
      <c r="AB262" s="467"/>
      <c r="AC262" s="829"/>
    </row>
    <row r="263" spans="1:29" ht="0.75" hidden="1" customHeight="1" thickBot="1">
      <c r="A263" s="822"/>
      <c r="B263" s="1686"/>
      <c r="C263" s="1696"/>
      <c r="D263" s="1692" t="s">
        <v>255</v>
      </c>
      <c r="E263" s="820"/>
      <c r="F263" s="827"/>
      <c r="G263" s="1367" t="s">
        <v>83</v>
      </c>
      <c r="H263" s="825"/>
      <c r="I263" s="834" t="s">
        <v>125</v>
      </c>
      <c r="J263" s="834"/>
      <c r="K263" s="834"/>
      <c r="L263" s="834"/>
      <c r="M263" s="729"/>
      <c r="N263" s="1114"/>
      <c r="O263" s="303"/>
      <c r="P263" s="303"/>
      <c r="Q263" s="304"/>
      <c r="R263" s="300"/>
      <c r="S263" s="421"/>
      <c r="T263" s="421"/>
      <c r="U263" s="421"/>
      <c r="V263" s="421"/>
      <c r="W263" s="421"/>
      <c r="X263" s="421"/>
      <c r="Y263" s="833"/>
      <c r="Z263" s="159"/>
      <c r="AA263" s="159"/>
      <c r="AB263" s="159"/>
      <c r="AC263" s="840"/>
    </row>
    <row r="264" spans="1:29" ht="22.5" hidden="1" customHeight="1" thickBot="1">
      <c r="A264" s="822"/>
      <c r="B264" s="1686"/>
      <c r="C264" s="1696"/>
      <c r="D264" s="1409"/>
      <c r="E264" s="820"/>
      <c r="F264" s="827"/>
      <c r="G264" s="1368"/>
      <c r="H264" s="825"/>
      <c r="I264" s="834" t="s">
        <v>93</v>
      </c>
      <c r="J264" s="855"/>
      <c r="K264" s="855"/>
      <c r="L264" s="855"/>
      <c r="M264" s="1035"/>
      <c r="N264" s="1115"/>
      <c r="O264" s="274"/>
      <c r="P264" s="274"/>
      <c r="Q264" s="275"/>
      <c r="R264" s="281"/>
      <c r="S264" s="282"/>
      <c r="T264" s="282"/>
      <c r="U264" s="282"/>
      <c r="V264" s="282"/>
      <c r="W264" s="282"/>
      <c r="X264" s="282"/>
      <c r="Y264" s="832"/>
      <c r="Z264" s="159"/>
      <c r="AA264" s="159"/>
      <c r="AB264" s="159"/>
      <c r="AC264" s="840"/>
    </row>
    <row r="265" spans="1:29" ht="45.75" hidden="1" customHeight="1" thickBot="1">
      <c r="A265" s="822"/>
      <c r="B265" s="1686"/>
      <c r="C265" s="1696"/>
      <c r="D265" s="1410"/>
      <c r="E265" s="820"/>
      <c r="F265" s="827"/>
      <c r="G265" s="1369"/>
      <c r="H265" s="825"/>
      <c r="I265" s="303" t="s">
        <v>9</v>
      </c>
      <c r="J265" s="274"/>
      <c r="K265" s="274"/>
      <c r="L265" s="274"/>
      <c r="M265" s="1090"/>
      <c r="N265" s="1115"/>
      <c r="O265" s="274"/>
      <c r="P265" s="274"/>
      <c r="Q265" s="275"/>
      <c r="R265" s="273"/>
      <c r="S265" s="274"/>
      <c r="T265" s="274"/>
      <c r="U265" s="274"/>
      <c r="V265" s="274"/>
      <c r="W265" s="274"/>
      <c r="X265" s="274"/>
      <c r="Y265" s="835"/>
      <c r="Z265" s="159"/>
      <c r="AA265" s="159"/>
      <c r="AB265" s="159"/>
      <c r="AC265" s="840"/>
    </row>
    <row r="266" spans="1:29" ht="0.75" hidden="1" customHeight="1" thickBot="1">
      <c r="A266" s="822"/>
      <c r="B266" s="1686"/>
      <c r="C266" s="1696"/>
      <c r="D266" s="1411" t="s">
        <v>247</v>
      </c>
      <c r="E266" s="1347"/>
      <c r="F266" s="1344"/>
      <c r="G266" s="1359" t="s">
        <v>77</v>
      </c>
      <c r="H266" s="1350"/>
      <c r="I266" s="834" t="s">
        <v>125</v>
      </c>
      <c r="J266" s="834"/>
      <c r="K266" s="834"/>
      <c r="L266" s="834"/>
      <c r="M266" s="729"/>
      <c r="N266" s="1114"/>
      <c r="O266" s="303"/>
      <c r="P266" s="303"/>
      <c r="Q266" s="304"/>
      <c r="R266" s="300"/>
      <c r="S266" s="421"/>
      <c r="T266" s="421"/>
      <c r="U266" s="421"/>
      <c r="V266" s="421"/>
      <c r="W266" s="421"/>
      <c r="X266" s="421"/>
      <c r="Y266" s="833"/>
      <c r="Z266" s="159"/>
      <c r="AA266" s="159"/>
      <c r="AB266" s="775"/>
      <c r="AC266" s="830"/>
    </row>
    <row r="267" spans="1:29" ht="22.5" hidden="1" customHeight="1" thickBot="1">
      <c r="A267" s="822"/>
      <c r="B267" s="1686"/>
      <c r="C267" s="1696"/>
      <c r="D267" s="1409"/>
      <c r="E267" s="1348"/>
      <c r="F267" s="1345"/>
      <c r="G267" s="1360"/>
      <c r="H267" s="1351"/>
      <c r="I267" s="834" t="s">
        <v>93</v>
      </c>
      <c r="J267" s="855"/>
      <c r="K267" s="855"/>
      <c r="L267" s="855"/>
      <c r="M267" s="1035"/>
      <c r="N267" s="1115"/>
      <c r="O267" s="274"/>
      <c r="P267" s="274"/>
      <c r="Q267" s="275"/>
      <c r="R267" s="281"/>
      <c r="S267" s="282"/>
      <c r="T267" s="282"/>
      <c r="U267" s="282"/>
      <c r="V267" s="282"/>
      <c r="W267" s="282"/>
      <c r="X267" s="282"/>
      <c r="Y267" s="832"/>
      <c r="Z267" s="71"/>
      <c r="AA267" s="71"/>
      <c r="AB267" s="71"/>
      <c r="AC267" s="831"/>
    </row>
    <row r="268" spans="1:29" ht="22.5" hidden="1" customHeight="1" thickBot="1">
      <c r="A268" s="823"/>
      <c r="B268" s="1687"/>
      <c r="C268" s="1698"/>
      <c r="D268" s="1410"/>
      <c r="E268" s="1349"/>
      <c r="F268" s="1346"/>
      <c r="G268" s="1361"/>
      <c r="H268" s="1352"/>
      <c r="I268" s="766" t="s">
        <v>9</v>
      </c>
      <c r="J268" s="1205"/>
      <c r="K268" s="1205"/>
      <c r="L268" s="1205"/>
      <c r="M268" s="1206"/>
      <c r="N268" s="1123"/>
      <c r="O268" s="1205"/>
      <c r="P268" s="1205"/>
      <c r="Q268" s="1119"/>
      <c r="R268" s="315"/>
      <c r="S268" s="1205"/>
      <c r="T268" s="1205"/>
      <c r="U268" s="1205"/>
      <c r="V268" s="1205"/>
      <c r="W268" s="1205"/>
      <c r="X268" s="1205"/>
      <c r="Y268" s="1207"/>
      <c r="Z268" s="71"/>
      <c r="AA268" s="71"/>
      <c r="AB268" s="159"/>
      <c r="AC268" s="829"/>
    </row>
    <row r="269" spans="1:29" ht="22.5" customHeight="1" thickBot="1">
      <c r="A269" s="1688"/>
      <c r="B269" s="824"/>
      <c r="C269" s="852"/>
      <c r="D269" s="1390" t="s">
        <v>236</v>
      </c>
      <c r="E269" s="1391"/>
      <c r="F269" s="1391"/>
      <c r="G269" s="1391"/>
      <c r="H269" s="1392"/>
      <c r="I269" s="1208"/>
      <c r="J269" s="1209">
        <v>737600</v>
      </c>
      <c r="K269" s="1209">
        <v>737600</v>
      </c>
      <c r="L269" s="1209">
        <v>16300</v>
      </c>
      <c r="M269" s="1210">
        <v>0</v>
      </c>
      <c r="N269" s="1211">
        <f t="shared" ref="N269:Y269" si="26">N226+N232+N244+N247+N259+N262</f>
        <v>32300</v>
      </c>
      <c r="O269" s="1212">
        <f t="shared" si="26"/>
        <v>32300</v>
      </c>
      <c r="P269" s="1212">
        <f t="shared" si="26"/>
        <v>16300</v>
      </c>
      <c r="Q269" s="1213">
        <f t="shared" si="26"/>
        <v>0</v>
      </c>
      <c r="R269" s="1214">
        <f>R226+R232+R244+R247+J259+R262</f>
        <v>61260</v>
      </c>
      <c r="S269" s="1209">
        <f>S226+S232+S244+S247+K259+S262</f>
        <v>61260</v>
      </c>
      <c r="T269" s="1209">
        <f>T226+T232+T244+T247+L259+T262</f>
        <v>61300</v>
      </c>
      <c r="U269" s="1209">
        <f>U226+U232+U244+U247+M259+U262</f>
        <v>0</v>
      </c>
      <c r="V269" s="1209">
        <f t="shared" si="26"/>
        <v>50000</v>
      </c>
      <c r="W269" s="1209">
        <f t="shared" si="26"/>
        <v>50000</v>
      </c>
      <c r="X269" s="1209">
        <f t="shared" si="26"/>
        <v>0</v>
      </c>
      <c r="Y269" s="1209">
        <f t="shared" si="26"/>
        <v>0</v>
      </c>
      <c r="Z269" s="159"/>
      <c r="AA269" s="159"/>
      <c r="AB269" s="159"/>
      <c r="AC269" s="840"/>
    </row>
    <row r="270" spans="1:29" ht="22.5" customHeight="1" thickBot="1">
      <c r="A270" s="1689"/>
      <c r="B270" s="1556" t="s">
        <v>238</v>
      </c>
      <c r="C270" s="1557"/>
      <c r="D270" s="1557"/>
      <c r="E270" s="1557"/>
      <c r="F270" s="1557"/>
      <c r="G270" s="1557"/>
      <c r="H270" s="1558"/>
      <c r="I270" s="1215"/>
      <c r="J270" s="1216">
        <f>J269</f>
        <v>737600</v>
      </c>
      <c r="K270" s="1216">
        <f t="shared" ref="K270:Y270" si="27">K269</f>
        <v>737600</v>
      </c>
      <c r="L270" s="1216">
        <f t="shared" si="27"/>
        <v>16300</v>
      </c>
      <c r="M270" s="1217">
        <f t="shared" si="27"/>
        <v>0</v>
      </c>
      <c r="N270" s="1218">
        <f t="shared" si="27"/>
        <v>32300</v>
      </c>
      <c r="O270" s="1219">
        <f t="shared" si="27"/>
        <v>32300</v>
      </c>
      <c r="P270" s="1219">
        <f t="shared" si="27"/>
        <v>16300</v>
      </c>
      <c r="Q270" s="1220">
        <f t="shared" si="27"/>
        <v>0</v>
      </c>
      <c r="R270" s="1221">
        <f t="shared" si="27"/>
        <v>61260</v>
      </c>
      <c r="S270" s="1216">
        <f t="shared" si="27"/>
        <v>61260</v>
      </c>
      <c r="T270" s="1216">
        <f t="shared" si="27"/>
        <v>61300</v>
      </c>
      <c r="U270" s="1216">
        <f t="shared" si="27"/>
        <v>0</v>
      </c>
      <c r="V270" s="1216">
        <f t="shared" si="27"/>
        <v>50000</v>
      </c>
      <c r="W270" s="1216">
        <f t="shared" si="27"/>
        <v>50000</v>
      </c>
      <c r="X270" s="1216">
        <f t="shared" si="27"/>
        <v>0</v>
      </c>
      <c r="Y270" s="1216">
        <f t="shared" si="27"/>
        <v>0</v>
      </c>
      <c r="Z270" s="159"/>
      <c r="AA270" s="159"/>
      <c r="AB270" s="159"/>
      <c r="AC270" s="1301"/>
    </row>
    <row r="271" spans="1:29" ht="22.5" customHeight="1" thickBot="1">
      <c r="A271" s="822"/>
      <c r="B271" s="1553" t="s">
        <v>198</v>
      </c>
      <c r="C271" s="1554"/>
      <c r="D271" s="1554"/>
      <c r="E271" s="1554"/>
      <c r="F271" s="1554"/>
      <c r="G271" s="1554"/>
      <c r="H271" s="1555"/>
      <c r="I271" s="1222"/>
      <c r="J271" s="1223">
        <f>J203+J270</f>
        <v>740600</v>
      </c>
      <c r="K271" s="1223">
        <f t="shared" ref="K271:Y271" si="28">K203+K270</f>
        <v>740600</v>
      </c>
      <c r="L271" s="1223">
        <f t="shared" si="28"/>
        <v>16300</v>
      </c>
      <c r="M271" s="1224">
        <f t="shared" si="28"/>
        <v>0</v>
      </c>
      <c r="N271" s="1225">
        <f t="shared" si="28"/>
        <v>35300</v>
      </c>
      <c r="O271" s="1226">
        <f t="shared" si="28"/>
        <v>35300</v>
      </c>
      <c r="P271" s="1226">
        <f t="shared" si="28"/>
        <v>16300</v>
      </c>
      <c r="Q271" s="1227">
        <f t="shared" si="28"/>
        <v>0</v>
      </c>
      <c r="R271" s="1228">
        <f t="shared" si="28"/>
        <v>66260</v>
      </c>
      <c r="S271" s="1223">
        <f t="shared" si="28"/>
        <v>66260</v>
      </c>
      <c r="T271" s="1223">
        <f t="shared" si="28"/>
        <v>61300</v>
      </c>
      <c r="U271" s="1223">
        <f t="shared" si="28"/>
        <v>0</v>
      </c>
      <c r="V271" s="1223">
        <f t="shared" si="28"/>
        <v>57000</v>
      </c>
      <c r="W271" s="1223">
        <f t="shared" si="28"/>
        <v>57000</v>
      </c>
      <c r="X271" s="1223">
        <f t="shared" si="28"/>
        <v>0</v>
      </c>
      <c r="Y271" s="1223">
        <f t="shared" si="28"/>
        <v>0</v>
      </c>
      <c r="Z271" s="1229"/>
      <c r="AA271" s="1230"/>
      <c r="AB271" s="161"/>
      <c r="AC271" s="840"/>
    </row>
    <row r="272" spans="1:29" ht="22.5" customHeight="1" thickBot="1">
      <c r="A272" s="932" t="s">
        <v>56</v>
      </c>
      <c r="B272" s="1550" t="s">
        <v>239</v>
      </c>
      <c r="C272" s="1551"/>
      <c r="D272" s="1551"/>
      <c r="E272" s="1551"/>
      <c r="F272" s="1551"/>
      <c r="G272" s="1551"/>
      <c r="H272" s="1551"/>
      <c r="I272" s="1551"/>
      <c r="J272" s="1551"/>
      <c r="K272" s="1551"/>
      <c r="L272" s="1551"/>
      <c r="M272" s="1551"/>
      <c r="N272" s="1551"/>
      <c r="O272" s="1551"/>
      <c r="P272" s="1551"/>
      <c r="Q272" s="1551"/>
      <c r="R272" s="1551"/>
      <c r="S272" s="1551"/>
      <c r="T272" s="1551"/>
      <c r="U272" s="1551"/>
      <c r="V272" s="1551"/>
      <c r="W272" s="1551"/>
      <c r="X272" s="1551"/>
      <c r="Y272" s="1551"/>
      <c r="Z272" s="1551"/>
      <c r="AA272" s="1551"/>
      <c r="AB272" s="1552"/>
      <c r="AC272" s="842"/>
    </row>
    <row r="273" spans="1:32" ht="22.5" customHeight="1" thickBot="1">
      <c r="A273" s="156" t="s">
        <v>56</v>
      </c>
      <c r="B273" s="168" t="s">
        <v>11</v>
      </c>
      <c r="C273" s="1337" t="s">
        <v>60</v>
      </c>
      <c r="D273" s="1338"/>
      <c r="E273" s="1338"/>
      <c r="F273" s="1338"/>
      <c r="G273" s="1338"/>
      <c r="H273" s="1338"/>
      <c r="I273" s="1338"/>
      <c r="J273" s="1338"/>
      <c r="K273" s="1338"/>
      <c r="L273" s="1338"/>
      <c r="M273" s="1338"/>
      <c r="N273" s="1338"/>
      <c r="O273" s="1338"/>
      <c r="P273" s="1338"/>
      <c r="Q273" s="1338"/>
      <c r="R273" s="1338"/>
      <c r="S273" s="1338"/>
      <c r="T273" s="1338"/>
      <c r="U273" s="1338"/>
      <c r="V273" s="1338"/>
      <c r="W273" s="1338"/>
      <c r="X273" s="1338"/>
      <c r="Y273" s="1338"/>
      <c r="Z273" s="1338"/>
      <c r="AA273" s="1338"/>
      <c r="AB273" s="1338"/>
      <c r="AC273" s="1339"/>
    </row>
    <row r="274" spans="1:32" ht="59.25" customHeight="1">
      <c r="A274" s="1708" t="s">
        <v>56</v>
      </c>
      <c r="B274" s="1690" t="s">
        <v>11</v>
      </c>
      <c r="C274" s="1559" t="s">
        <v>11</v>
      </c>
      <c r="D274" s="1618" t="s">
        <v>173</v>
      </c>
      <c r="E274" s="1340" t="s">
        <v>308</v>
      </c>
      <c r="F274" s="243"/>
      <c r="G274" s="1340" t="s">
        <v>83</v>
      </c>
      <c r="H274" s="475"/>
      <c r="I274" s="249" t="s">
        <v>59</v>
      </c>
      <c r="J274" s="908">
        <v>3500</v>
      </c>
      <c r="K274" s="909">
        <v>3500</v>
      </c>
      <c r="L274" s="909"/>
      <c r="M274" s="910"/>
      <c r="N274" s="320">
        <v>5000</v>
      </c>
      <c r="O274" s="321">
        <v>5000</v>
      </c>
      <c r="P274" s="321"/>
      <c r="Q274" s="322"/>
      <c r="R274" s="318">
        <v>6000</v>
      </c>
      <c r="S274" s="319">
        <v>6000</v>
      </c>
      <c r="T274" s="323"/>
      <c r="U274" s="324"/>
      <c r="V274" s="1133" t="s">
        <v>366</v>
      </c>
      <c r="W274" s="1134" t="s">
        <v>367</v>
      </c>
      <c r="X274" s="323"/>
      <c r="Y274" s="324"/>
      <c r="Z274" s="1365" t="s">
        <v>109</v>
      </c>
      <c r="AA274" s="490">
        <v>22</v>
      </c>
      <c r="AB274" s="489">
        <v>22</v>
      </c>
      <c r="AC274" s="488">
        <v>22</v>
      </c>
      <c r="AF274" s="5"/>
    </row>
    <row r="275" spans="1:32" ht="44.25" customHeight="1" thickBot="1">
      <c r="A275" s="1709"/>
      <c r="B275" s="1691"/>
      <c r="C275" s="1560"/>
      <c r="D275" s="1619"/>
      <c r="E275" s="1379"/>
      <c r="F275" s="188"/>
      <c r="G275" s="1379"/>
      <c r="H275" s="477"/>
      <c r="I275" s="450" t="s">
        <v>9</v>
      </c>
      <c r="J275" s="325">
        <v>3500</v>
      </c>
      <c r="K275" s="325">
        <v>3500</v>
      </c>
      <c r="L275" s="325"/>
      <c r="M275" s="1124"/>
      <c r="N275" s="1125">
        <f t="shared" ref="N275:U275" si="29">SUM(N274)</f>
        <v>5000</v>
      </c>
      <c r="O275" s="325">
        <f t="shared" si="29"/>
        <v>5000</v>
      </c>
      <c r="P275" s="325">
        <f t="shared" si="29"/>
        <v>0</v>
      </c>
      <c r="Q275" s="1126">
        <f t="shared" si="29"/>
        <v>0</v>
      </c>
      <c r="R275" s="325">
        <f t="shared" si="29"/>
        <v>6000</v>
      </c>
      <c r="S275" s="325">
        <f t="shared" si="29"/>
        <v>6000</v>
      </c>
      <c r="T275" s="325">
        <f t="shared" si="29"/>
        <v>0</v>
      </c>
      <c r="U275" s="325">
        <f t="shared" si="29"/>
        <v>0</v>
      </c>
      <c r="V275" s="325"/>
      <c r="W275" s="325"/>
      <c r="X275" s="325"/>
      <c r="Y275" s="325"/>
      <c r="Z275" s="1366"/>
      <c r="AA275" s="508"/>
      <c r="AB275" s="509"/>
      <c r="AC275" s="510"/>
      <c r="AF275" s="5"/>
    </row>
    <row r="276" spans="1:32" ht="24" hidden="1" customHeight="1" thickBot="1">
      <c r="A276" s="1547"/>
      <c r="B276" s="1320"/>
      <c r="C276" s="1385"/>
      <c r="D276" s="1615"/>
      <c r="E276" s="1375"/>
      <c r="F276" s="595"/>
      <c r="G276" s="1375"/>
      <c r="H276" s="595"/>
      <c r="I276" s="614"/>
      <c r="J276" s="615"/>
      <c r="K276" s="616"/>
      <c r="L276" s="616"/>
      <c r="M276" s="617"/>
      <c r="N276" s="615"/>
      <c r="O276" s="616"/>
      <c r="P276" s="616"/>
      <c r="Q276" s="616"/>
      <c r="R276" s="615"/>
      <c r="S276" s="616"/>
      <c r="T276" s="616"/>
      <c r="U276" s="617"/>
      <c r="V276" s="615"/>
      <c r="W276" s="616"/>
      <c r="X276" s="618"/>
      <c r="Y276" s="619"/>
      <c r="Z276" s="1669"/>
      <c r="AA276" s="620"/>
      <c r="AB276" s="621"/>
      <c r="AC276" s="622"/>
      <c r="AD276" s="594"/>
      <c r="AF276" s="5"/>
    </row>
    <row r="277" spans="1:32" ht="27" hidden="1" customHeight="1" thickBot="1">
      <c r="A277" s="1548"/>
      <c r="B277" s="1381"/>
      <c r="C277" s="1386"/>
      <c r="D277" s="1616"/>
      <c r="E277" s="1377"/>
      <c r="F277" s="623"/>
      <c r="G277" s="1377"/>
      <c r="H277" s="624"/>
      <c r="I277" s="625"/>
      <c r="J277" s="626"/>
      <c r="K277" s="627"/>
      <c r="L277" s="627"/>
      <c r="M277" s="628"/>
      <c r="N277" s="626"/>
      <c r="O277" s="627"/>
      <c r="P277" s="627"/>
      <c r="Q277" s="627"/>
      <c r="R277" s="626"/>
      <c r="S277" s="627"/>
      <c r="T277" s="627"/>
      <c r="U277" s="628"/>
      <c r="V277" s="626"/>
      <c r="W277" s="627"/>
      <c r="X277" s="629"/>
      <c r="Y277" s="630"/>
      <c r="Z277" s="1670"/>
      <c r="AA277" s="631"/>
      <c r="AB277" s="632"/>
      <c r="AC277" s="633"/>
      <c r="AD277" s="594"/>
      <c r="AF277" s="5"/>
    </row>
    <row r="278" spans="1:32" ht="28.5" hidden="1" customHeight="1" thickBot="1">
      <c r="A278" s="1549"/>
      <c r="B278" s="1321"/>
      <c r="C278" s="1387"/>
      <c r="D278" s="1617"/>
      <c r="E278" s="1376"/>
      <c r="F278" s="605"/>
      <c r="G278" s="1376"/>
      <c r="H278" s="605"/>
      <c r="I278" s="634"/>
      <c r="J278" s="635"/>
      <c r="K278" s="635"/>
      <c r="L278" s="635"/>
      <c r="M278" s="635"/>
      <c r="N278" s="635"/>
      <c r="O278" s="635"/>
      <c r="P278" s="635"/>
      <c r="Q278" s="635"/>
      <c r="R278" s="635"/>
      <c r="S278" s="635"/>
      <c r="T278" s="635"/>
      <c r="U278" s="635"/>
      <c r="V278" s="635"/>
      <c r="W278" s="635"/>
      <c r="X278" s="635"/>
      <c r="Y278" s="635"/>
      <c r="Z278" s="636"/>
      <c r="AA278" s="637"/>
      <c r="AB278" s="638"/>
      <c r="AC278" s="639"/>
      <c r="AD278" s="594"/>
      <c r="AF278" s="5"/>
    </row>
    <row r="279" spans="1:32" ht="133.5" hidden="1" customHeight="1" thickBot="1">
      <c r="A279" s="1547"/>
      <c r="B279" s="1320"/>
      <c r="C279" s="1385"/>
      <c r="D279" s="1405"/>
      <c r="E279" s="1375"/>
      <c r="F279" s="1573"/>
      <c r="G279" s="1375"/>
      <c r="H279" s="595"/>
      <c r="I279" s="614"/>
      <c r="J279" s="615"/>
      <c r="K279" s="616"/>
      <c r="L279" s="616"/>
      <c r="M279" s="617"/>
      <c r="N279" s="615"/>
      <c r="O279" s="616"/>
      <c r="P279" s="616"/>
      <c r="Q279" s="617"/>
      <c r="R279" s="615"/>
      <c r="S279" s="616"/>
      <c r="T279" s="616"/>
      <c r="U279" s="617"/>
      <c r="V279" s="615"/>
      <c r="W279" s="616"/>
      <c r="X279" s="618"/>
      <c r="Y279" s="619"/>
      <c r="Z279" s="1674"/>
      <c r="AA279" s="640"/>
      <c r="AB279" s="641"/>
      <c r="AC279" s="642"/>
      <c r="AD279" s="594"/>
      <c r="AF279" s="5"/>
    </row>
    <row r="280" spans="1:32" ht="14.25" hidden="1" customHeight="1" thickBot="1">
      <c r="A280" s="1549"/>
      <c r="B280" s="1321"/>
      <c r="C280" s="1387"/>
      <c r="D280" s="1407"/>
      <c r="E280" s="1376"/>
      <c r="F280" s="1574"/>
      <c r="G280" s="1376"/>
      <c r="H280" s="643"/>
      <c r="I280" s="644"/>
      <c r="J280" s="645"/>
      <c r="K280" s="645"/>
      <c r="L280" s="646"/>
      <c r="M280" s="645"/>
      <c r="N280" s="645"/>
      <c r="O280" s="645"/>
      <c r="P280" s="646"/>
      <c r="Q280" s="645"/>
      <c r="R280" s="646"/>
      <c r="S280" s="645"/>
      <c r="T280" s="645"/>
      <c r="U280" s="645"/>
      <c r="V280" s="645"/>
      <c r="W280" s="645"/>
      <c r="X280" s="645"/>
      <c r="Y280" s="645"/>
      <c r="Z280" s="1675"/>
      <c r="AA280" s="647"/>
      <c r="AB280" s="648"/>
      <c r="AC280" s="649"/>
      <c r="AD280" s="594"/>
      <c r="AF280" s="5"/>
    </row>
    <row r="281" spans="1:32" ht="14.25" hidden="1" customHeight="1" thickBot="1">
      <c r="A281" s="1547"/>
      <c r="B281" s="1320"/>
      <c r="C281" s="1385"/>
      <c r="D281" s="1405"/>
      <c r="E281" s="1375"/>
      <c r="F281" s="623"/>
      <c r="G281" s="1671"/>
      <c r="H281" s="650"/>
      <c r="I281" s="651"/>
      <c r="J281" s="652"/>
      <c r="K281" s="653"/>
      <c r="L281" s="653"/>
      <c r="M281" s="654"/>
      <c r="N281" s="652"/>
      <c r="O281" s="653"/>
      <c r="P281" s="653"/>
      <c r="Q281" s="654"/>
      <c r="R281" s="652"/>
      <c r="S281" s="653"/>
      <c r="T281" s="653"/>
      <c r="U281" s="654"/>
      <c r="V281" s="652"/>
      <c r="W281" s="653"/>
      <c r="X281" s="655"/>
      <c r="Y281" s="656"/>
      <c r="Z281" s="1669"/>
      <c r="AA281" s="1608"/>
      <c r="AB281" s="1622"/>
      <c r="AC281" s="1402"/>
      <c r="AD281" s="594"/>
      <c r="AF281" s="5"/>
    </row>
    <row r="282" spans="1:32" ht="69" hidden="1" customHeight="1" thickBot="1">
      <c r="A282" s="1548"/>
      <c r="B282" s="1381"/>
      <c r="C282" s="1386"/>
      <c r="D282" s="1406"/>
      <c r="E282" s="1377"/>
      <c r="F282" s="623"/>
      <c r="G282" s="1672"/>
      <c r="H282" s="624"/>
      <c r="I282" s="657"/>
      <c r="J282" s="658"/>
      <c r="K282" s="659"/>
      <c r="L282" s="659"/>
      <c r="M282" s="660"/>
      <c r="N282" s="658"/>
      <c r="O282" s="659"/>
      <c r="P282" s="659"/>
      <c r="Q282" s="660"/>
      <c r="R282" s="658"/>
      <c r="S282" s="659"/>
      <c r="T282" s="659"/>
      <c r="U282" s="660"/>
      <c r="V282" s="658"/>
      <c r="W282" s="659"/>
      <c r="X282" s="661"/>
      <c r="Y282" s="662"/>
      <c r="Z282" s="1670"/>
      <c r="AA282" s="1609"/>
      <c r="AB282" s="1623"/>
      <c r="AC282" s="1403"/>
      <c r="AD282" s="594"/>
      <c r="AF282" s="5"/>
    </row>
    <row r="283" spans="1:32" ht="36" hidden="1" customHeight="1" thickBot="1">
      <c r="A283" s="1549"/>
      <c r="B283" s="1321"/>
      <c r="C283" s="1387"/>
      <c r="D283" s="1407"/>
      <c r="E283" s="1376"/>
      <c r="F283" s="605"/>
      <c r="G283" s="1673"/>
      <c r="H283" s="605"/>
      <c r="I283" s="634"/>
      <c r="J283" s="663"/>
      <c r="K283" s="664"/>
      <c r="L283" s="664"/>
      <c r="M283" s="665"/>
      <c r="N283" s="663"/>
      <c r="O283" s="664"/>
      <c r="P283" s="664"/>
      <c r="Q283" s="665"/>
      <c r="R283" s="663"/>
      <c r="S283" s="664"/>
      <c r="T283" s="664"/>
      <c r="U283" s="665"/>
      <c r="V283" s="663"/>
      <c r="W283" s="664"/>
      <c r="X283" s="666"/>
      <c r="Y283" s="667"/>
      <c r="Z283" s="668"/>
      <c r="AA283" s="669"/>
      <c r="AB283" s="670"/>
      <c r="AC283" s="671"/>
      <c r="AD283" s="594"/>
      <c r="AF283" s="5"/>
    </row>
    <row r="284" spans="1:32" ht="33" hidden="1" customHeight="1" thickBot="1">
      <c r="A284" s="1547"/>
      <c r="B284" s="1320"/>
      <c r="C284" s="1385"/>
      <c r="D284" s="1405"/>
      <c r="E284" s="1375"/>
      <c r="F284" s="595"/>
      <c r="G284" s="1671"/>
      <c r="H284" s="595"/>
      <c r="I284" s="651"/>
      <c r="J284" s="672"/>
      <c r="K284" s="673"/>
      <c r="L284" s="673"/>
      <c r="M284" s="674"/>
      <c r="N284" s="672"/>
      <c r="O284" s="673"/>
      <c r="P284" s="673"/>
      <c r="Q284" s="674"/>
      <c r="R284" s="672"/>
      <c r="S284" s="673"/>
      <c r="T284" s="673"/>
      <c r="U284" s="674"/>
      <c r="V284" s="672"/>
      <c r="W284" s="673"/>
      <c r="X284" s="675"/>
      <c r="Y284" s="676"/>
      <c r="Z284" s="677"/>
      <c r="AA284" s="620"/>
      <c r="AB284" s="621"/>
      <c r="AC284" s="622"/>
      <c r="AD284" s="594"/>
      <c r="AF284" s="5"/>
    </row>
    <row r="285" spans="1:32" ht="77.25" hidden="1" customHeight="1" thickBot="1">
      <c r="A285" s="1548"/>
      <c r="B285" s="1381"/>
      <c r="C285" s="1386"/>
      <c r="D285" s="1406"/>
      <c r="E285" s="1377"/>
      <c r="F285" s="623"/>
      <c r="G285" s="1672"/>
      <c r="H285" s="624"/>
      <c r="I285" s="657"/>
      <c r="J285" s="658"/>
      <c r="K285" s="659"/>
      <c r="L285" s="659"/>
      <c r="M285" s="660"/>
      <c r="N285" s="658"/>
      <c r="O285" s="659"/>
      <c r="P285" s="659"/>
      <c r="Q285" s="660"/>
      <c r="R285" s="658"/>
      <c r="S285" s="659"/>
      <c r="T285" s="659"/>
      <c r="U285" s="660"/>
      <c r="V285" s="658"/>
      <c r="W285" s="659"/>
      <c r="X285" s="661"/>
      <c r="Y285" s="662"/>
      <c r="Z285" s="678"/>
      <c r="AA285" s="679"/>
      <c r="AB285" s="680"/>
      <c r="AC285" s="681"/>
      <c r="AD285" s="594"/>
      <c r="AF285" s="5"/>
    </row>
    <row r="286" spans="1:32" ht="36.75" hidden="1" customHeight="1" thickBot="1">
      <c r="A286" s="1549"/>
      <c r="B286" s="1321"/>
      <c r="C286" s="1387"/>
      <c r="D286" s="1407"/>
      <c r="E286" s="1376"/>
      <c r="F286" s="605"/>
      <c r="G286" s="1673"/>
      <c r="H286" s="605"/>
      <c r="I286" s="634"/>
      <c r="J286" s="663"/>
      <c r="K286" s="663"/>
      <c r="L286" s="663"/>
      <c r="M286" s="663"/>
      <c r="N286" s="663"/>
      <c r="O286" s="663"/>
      <c r="P286" s="663"/>
      <c r="Q286" s="663"/>
      <c r="R286" s="663"/>
      <c r="S286" s="663"/>
      <c r="T286" s="663"/>
      <c r="U286" s="663"/>
      <c r="V286" s="663"/>
      <c r="W286" s="663"/>
      <c r="X286" s="663"/>
      <c r="Y286" s="663"/>
      <c r="Z286" s="682"/>
      <c r="AA286" s="669"/>
      <c r="AB286" s="670"/>
      <c r="AC286" s="671"/>
      <c r="AD286" s="594"/>
    </row>
    <row r="287" spans="1:32" ht="15.75" customHeight="1" thickBot="1">
      <c r="A287" s="156" t="s">
        <v>56</v>
      </c>
      <c r="B287" s="168" t="s">
        <v>11</v>
      </c>
      <c r="C287" s="1388" t="s">
        <v>197</v>
      </c>
      <c r="D287" s="1389"/>
      <c r="E287" s="410"/>
      <c r="F287" s="410"/>
      <c r="G287" s="410"/>
      <c r="H287" s="416"/>
      <c r="I287" s="411"/>
      <c r="J287" s="223">
        <f>J275</f>
        <v>3500</v>
      </c>
      <c r="K287" s="223">
        <f t="shared" ref="K287:Y287" si="30">K275</f>
        <v>3500</v>
      </c>
      <c r="L287" s="223">
        <f t="shared" si="30"/>
        <v>0</v>
      </c>
      <c r="M287" s="223">
        <f t="shared" si="30"/>
        <v>0</v>
      </c>
      <c r="N287" s="223">
        <f t="shared" si="30"/>
        <v>5000</v>
      </c>
      <c r="O287" s="223">
        <f t="shared" si="30"/>
        <v>5000</v>
      </c>
      <c r="P287" s="223">
        <f t="shared" si="30"/>
        <v>0</v>
      </c>
      <c r="Q287" s="223">
        <f t="shared" si="30"/>
        <v>0</v>
      </c>
      <c r="R287" s="223">
        <f t="shared" si="30"/>
        <v>6000</v>
      </c>
      <c r="S287" s="223">
        <f t="shared" si="30"/>
        <v>6000</v>
      </c>
      <c r="T287" s="223">
        <f t="shared" si="30"/>
        <v>0</v>
      </c>
      <c r="U287" s="223">
        <f t="shared" si="30"/>
        <v>0</v>
      </c>
      <c r="V287" s="223">
        <v>6000</v>
      </c>
      <c r="W287" s="223">
        <v>6000</v>
      </c>
      <c r="X287" s="223">
        <f t="shared" si="30"/>
        <v>0</v>
      </c>
      <c r="Y287" s="223">
        <f t="shared" si="30"/>
        <v>0</v>
      </c>
      <c r="Z287" s="416"/>
      <c r="AA287" s="491"/>
      <c r="AB287" s="416"/>
      <c r="AC287" s="417"/>
    </row>
    <row r="288" spans="1:32" ht="18" customHeight="1" thickBot="1">
      <c r="A288" s="156" t="s">
        <v>56</v>
      </c>
      <c r="B288" s="168" t="s">
        <v>13</v>
      </c>
      <c r="C288" s="1337" t="s">
        <v>62</v>
      </c>
      <c r="D288" s="1338"/>
      <c r="E288" s="1338"/>
      <c r="F288" s="1338"/>
      <c r="G288" s="1338"/>
      <c r="H288" s="1338"/>
      <c r="I288" s="1338"/>
      <c r="J288" s="1338"/>
      <c r="K288" s="1338"/>
      <c r="L288" s="1338"/>
      <c r="M288" s="1338"/>
      <c r="N288" s="1338"/>
      <c r="O288" s="1338"/>
      <c r="P288" s="1338"/>
      <c r="Q288" s="1338"/>
      <c r="R288" s="1338"/>
      <c r="S288" s="1338"/>
      <c r="T288" s="1338"/>
      <c r="U288" s="1338"/>
      <c r="V288" s="1338"/>
      <c r="W288" s="1338"/>
      <c r="X288" s="1338"/>
      <c r="Y288" s="1338"/>
      <c r="Z288" s="1338"/>
      <c r="AA288" s="1338"/>
      <c r="AB288" s="1614"/>
      <c r="AC288" s="417"/>
    </row>
    <row r="289" spans="1:51" ht="49.5" customHeight="1">
      <c r="A289" s="1577" t="s">
        <v>56</v>
      </c>
      <c r="B289" s="1382" t="s">
        <v>13</v>
      </c>
      <c r="C289" s="1620" t="s">
        <v>11</v>
      </c>
      <c r="D289" s="1580" t="s">
        <v>335</v>
      </c>
      <c r="E289" s="1340" t="s">
        <v>308</v>
      </c>
      <c r="F289" s="243"/>
      <c r="G289" s="1340" t="s">
        <v>83</v>
      </c>
      <c r="H289" s="475"/>
      <c r="I289" s="174" t="s">
        <v>125</v>
      </c>
      <c r="J289" s="1250"/>
      <c r="K289" s="1251"/>
      <c r="L289" s="1251"/>
      <c r="M289" s="1252"/>
      <c r="N289" s="1253"/>
      <c r="O289" s="1254"/>
      <c r="P289" s="1254"/>
      <c r="Q289" s="1255"/>
      <c r="R289" s="1256"/>
      <c r="S289" s="1257"/>
      <c r="T289" s="1258"/>
      <c r="U289" s="1259"/>
      <c r="V289" s="1256"/>
      <c r="W289" s="1257"/>
      <c r="X289" s="1258"/>
      <c r="Y289" s="1259"/>
      <c r="Z289" s="499" t="s">
        <v>199</v>
      </c>
      <c r="AA289" s="1260">
        <v>800</v>
      </c>
      <c r="AB289" s="1260">
        <v>800</v>
      </c>
      <c r="AC289" s="1261">
        <v>800</v>
      </c>
      <c r="AF289" s="5"/>
    </row>
    <row r="290" spans="1:51" ht="35.25" customHeight="1">
      <c r="A290" s="1578"/>
      <c r="B290" s="1383"/>
      <c r="C290" s="1583"/>
      <c r="D290" s="1581"/>
      <c r="E290" s="1378"/>
      <c r="F290" s="187"/>
      <c r="G290" s="1378"/>
      <c r="H290" s="245"/>
      <c r="I290" s="154" t="s">
        <v>59</v>
      </c>
      <c r="J290" s="1262">
        <v>4500</v>
      </c>
      <c r="K290" s="1263">
        <v>4500</v>
      </c>
      <c r="L290" s="1263">
        <v>0</v>
      </c>
      <c r="M290" s="1264">
        <v>0</v>
      </c>
      <c r="N290" s="1265">
        <v>5000</v>
      </c>
      <c r="O290" s="1266">
        <v>5000</v>
      </c>
      <c r="P290" s="1266"/>
      <c r="Q290" s="1267"/>
      <c r="R290" s="1268">
        <v>7000</v>
      </c>
      <c r="S290" s="1269">
        <v>7000</v>
      </c>
      <c r="T290" s="73"/>
      <c r="U290" s="1270"/>
      <c r="V290" s="1271" t="s">
        <v>368</v>
      </c>
      <c r="W290" s="1272" t="s">
        <v>368</v>
      </c>
      <c r="X290" s="73"/>
      <c r="Y290" s="1270"/>
      <c r="Z290" s="354"/>
      <c r="AA290" s="486"/>
      <c r="AB290" s="486"/>
      <c r="AC290" s="487"/>
      <c r="AF290" s="5"/>
    </row>
    <row r="291" spans="1:51" ht="38.25" customHeight="1" thickBot="1">
      <c r="A291" s="1579"/>
      <c r="B291" s="1384"/>
      <c r="C291" s="1621"/>
      <c r="D291" s="1582"/>
      <c r="E291" s="1379"/>
      <c r="F291" s="188"/>
      <c r="G291" s="1379"/>
      <c r="H291" s="188"/>
      <c r="I291" s="208" t="s">
        <v>9</v>
      </c>
      <c r="J291" s="1273">
        <f>SUM(J289:J290)</f>
        <v>4500</v>
      </c>
      <c r="K291" s="1273">
        <f t="shared" ref="K291:Y291" si="31">SUM(K289:K290)</f>
        <v>4500</v>
      </c>
      <c r="L291" s="1273">
        <f t="shared" si="31"/>
        <v>0</v>
      </c>
      <c r="M291" s="1274">
        <f t="shared" si="31"/>
        <v>0</v>
      </c>
      <c r="N291" s="1275">
        <f t="shared" si="31"/>
        <v>5000</v>
      </c>
      <c r="O291" s="1273">
        <f t="shared" si="31"/>
        <v>5000</v>
      </c>
      <c r="P291" s="1273">
        <f t="shared" si="31"/>
        <v>0</v>
      </c>
      <c r="Q291" s="1276">
        <f t="shared" si="31"/>
        <v>0</v>
      </c>
      <c r="R291" s="1273">
        <f t="shared" si="31"/>
        <v>7000</v>
      </c>
      <c r="S291" s="1273">
        <f t="shared" si="31"/>
        <v>7000</v>
      </c>
      <c r="T291" s="1273">
        <f t="shared" si="31"/>
        <v>0</v>
      </c>
      <c r="U291" s="1273">
        <f t="shared" si="31"/>
        <v>0</v>
      </c>
      <c r="V291" s="1277" t="s">
        <v>368</v>
      </c>
      <c r="W291" s="1277" t="s">
        <v>368</v>
      </c>
      <c r="X291" s="1273">
        <f t="shared" si="31"/>
        <v>0</v>
      </c>
      <c r="Y291" s="1273">
        <f t="shared" si="31"/>
        <v>0</v>
      </c>
      <c r="Z291" s="493"/>
      <c r="AA291" s="1278"/>
      <c r="AB291" s="1278"/>
      <c r="AC291" s="1279"/>
      <c r="AF291" s="5"/>
    </row>
    <row r="292" spans="1:51" ht="0.75" customHeight="1" thickBot="1">
      <c r="A292" s="1578"/>
      <c r="B292" s="1383" t="s">
        <v>13</v>
      </c>
      <c r="C292" s="1583" t="s">
        <v>13</v>
      </c>
      <c r="D292" s="1610" t="s">
        <v>229</v>
      </c>
      <c r="E292" s="1340" t="s">
        <v>11</v>
      </c>
      <c r="F292" s="187"/>
      <c r="G292" s="1373" t="s">
        <v>83</v>
      </c>
      <c r="H292" s="243"/>
      <c r="I292" s="250" t="s">
        <v>59</v>
      </c>
      <c r="J292" s="1280"/>
      <c r="K292" s="1281">
        <v>1000</v>
      </c>
      <c r="L292" s="1281"/>
      <c r="M292" s="1282"/>
      <c r="N292" s="1283"/>
      <c r="O292" s="1284"/>
      <c r="P292" s="1284"/>
      <c r="Q292" s="1285"/>
      <c r="R292" s="1286"/>
      <c r="S292" s="1287"/>
      <c r="T292" s="1288"/>
      <c r="U292" s="422"/>
      <c r="V292" s="1286"/>
      <c r="W292" s="1287"/>
      <c r="X292" s="1288"/>
      <c r="Y292" s="422"/>
      <c r="Z292" s="492"/>
      <c r="AA292" s="1260">
        <v>300</v>
      </c>
      <c r="AB292" s="1260">
        <v>1000</v>
      </c>
      <c r="AC292" s="1261"/>
      <c r="AF292" s="5"/>
    </row>
    <row r="293" spans="1:51" ht="39.75" hidden="1" customHeight="1" thickBot="1">
      <c r="A293" s="1578"/>
      <c r="B293" s="1383"/>
      <c r="C293" s="1583"/>
      <c r="D293" s="1611"/>
      <c r="E293" s="1379"/>
      <c r="F293" s="188"/>
      <c r="G293" s="1374"/>
      <c r="H293" s="245"/>
      <c r="I293" s="208" t="s">
        <v>9</v>
      </c>
      <c r="J293" s="1289"/>
      <c r="K293" s="1289">
        <v>1000</v>
      </c>
      <c r="L293" s="1289"/>
      <c r="M293" s="1289"/>
      <c r="N293" s="1289"/>
      <c r="O293" s="1289"/>
      <c r="P293" s="1289"/>
      <c r="Q293" s="1289"/>
      <c r="R293" s="1289"/>
      <c r="S293" s="1289"/>
      <c r="T293" s="1289"/>
      <c r="U293" s="1289"/>
      <c r="V293" s="1289"/>
      <c r="W293" s="1290"/>
      <c r="X293" s="1290"/>
      <c r="Y293" s="1290"/>
      <c r="Z293" s="494"/>
      <c r="AA293" s="497"/>
      <c r="AB293" s="495"/>
      <c r="AC293" s="498"/>
      <c r="AD293" s="1" t="s">
        <v>170</v>
      </c>
    </row>
    <row r="294" spans="1:51" s="6" customFormat="1" ht="22.5" customHeight="1" thickBot="1">
      <c r="A294" s="156" t="s">
        <v>56</v>
      </c>
      <c r="B294" s="168" t="s">
        <v>13</v>
      </c>
      <c r="C294" s="1388" t="s">
        <v>197</v>
      </c>
      <c r="D294" s="1389"/>
      <c r="E294" s="479"/>
      <c r="F294" s="406"/>
      <c r="G294" s="406"/>
      <c r="H294" s="406"/>
      <c r="I294" s="407"/>
      <c r="J294" s="223">
        <f>J291+J293</f>
        <v>4500</v>
      </c>
      <c r="K294" s="223">
        <v>7500</v>
      </c>
      <c r="L294" s="223">
        <f t="shared" ref="L294:Y294" si="32">L291+L293</f>
        <v>0</v>
      </c>
      <c r="M294" s="223">
        <f t="shared" si="32"/>
        <v>0</v>
      </c>
      <c r="N294" s="223">
        <f t="shared" si="32"/>
        <v>5000</v>
      </c>
      <c r="O294" s="223">
        <f t="shared" si="32"/>
        <v>5000</v>
      </c>
      <c r="P294" s="223">
        <f t="shared" si="32"/>
        <v>0</v>
      </c>
      <c r="Q294" s="223">
        <f t="shared" si="32"/>
        <v>0</v>
      </c>
      <c r="R294" s="223">
        <f t="shared" si="32"/>
        <v>7000</v>
      </c>
      <c r="S294" s="223">
        <f t="shared" si="32"/>
        <v>7000</v>
      </c>
      <c r="T294" s="223">
        <f t="shared" si="32"/>
        <v>0</v>
      </c>
      <c r="U294" s="223">
        <f t="shared" si="32"/>
        <v>0</v>
      </c>
      <c r="V294" s="223">
        <v>8000</v>
      </c>
      <c r="W294" s="223">
        <v>8000</v>
      </c>
      <c r="X294" s="223">
        <f t="shared" si="32"/>
        <v>0</v>
      </c>
      <c r="Y294" s="223">
        <f t="shared" si="32"/>
        <v>0</v>
      </c>
      <c r="Z294" s="474"/>
      <c r="AA294" s="496"/>
      <c r="AB294" s="408"/>
      <c r="AC294" s="409"/>
    </row>
    <row r="295" spans="1:51" s="6" customFormat="1" ht="21" customHeight="1" thickBot="1">
      <c r="A295" s="347" t="s">
        <v>56</v>
      </c>
      <c r="B295" s="344" t="s">
        <v>56</v>
      </c>
      <c r="C295" s="1337" t="s">
        <v>200</v>
      </c>
      <c r="D295" s="1338"/>
      <c r="E295" s="1338"/>
      <c r="F295" s="1338"/>
      <c r="G295" s="1338"/>
      <c r="H295" s="1338"/>
      <c r="I295" s="1338"/>
      <c r="J295" s="1338"/>
      <c r="K295" s="1338"/>
      <c r="L295" s="1338"/>
      <c r="M295" s="1338"/>
      <c r="N295" s="1338"/>
      <c r="O295" s="1338"/>
      <c r="P295" s="1338"/>
      <c r="Q295" s="1338"/>
      <c r="R295" s="1338"/>
      <c r="S295" s="1338"/>
      <c r="T295" s="1338"/>
      <c r="U295" s="1338"/>
      <c r="V295" s="1338"/>
      <c r="W295" s="1338"/>
      <c r="X295" s="1338"/>
      <c r="Y295" s="1338"/>
      <c r="Z295" s="1338"/>
      <c r="AA295" s="1338"/>
      <c r="AB295" s="1338"/>
      <c r="AC295" s="1339"/>
      <c r="AF295" s="184"/>
    </row>
    <row r="296" spans="1:51" s="6" customFormat="1" ht="16.5" customHeight="1">
      <c r="A296" s="350" t="s">
        <v>56</v>
      </c>
      <c r="B296" s="351" t="s">
        <v>56</v>
      </c>
      <c r="C296" s="192" t="s">
        <v>11</v>
      </c>
      <c r="D296" s="1595" t="s">
        <v>132</v>
      </c>
      <c r="E296" s="1596"/>
      <c r="F296" s="1596"/>
      <c r="G296" s="1596"/>
      <c r="H296" s="1596"/>
      <c r="I296" s="1596"/>
      <c r="J296" s="1596"/>
      <c r="K296" s="1596"/>
      <c r="L296" s="500"/>
      <c r="M296" s="500"/>
      <c r="N296" s="500"/>
      <c r="O296" s="500"/>
      <c r="P296" s="500"/>
      <c r="Q296" s="500"/>
      <c r="R296" s="500"/>
      <c r="S296" s="500"/>
      <c r="T296" s="500"/>
      <c r="U296" s="500"/>
      <c r="V296" s="500"/>
      <c r="W296" s="500"/>
      <c r="X296" s="500"/>
      <c r="Y296" s="501"/>
      <c r="Z296" s="504"/>
      <c r="AA296" s="502"/>
      <c r="AB296" s="502"/>
      <c r="AC296" s="503"/>
      <c r="AF296" s="184"/>
    </row>
    <row r="297" spans="1:51" s="6" customFormat="1" ht="32.25" customHeight="1">
      <c r="A297" s="1135"/>
      <c r="B297" s="1136"/>
      <c r="C297" s="1137"/>
      <c r="D297" s="1590" t="s">
        <v>130</v>
      </c>
      <c r="E297" s="1600" t="s">
        <v>308</v>
      </c>
      <c r="F297" s="1602"/>
      <c r="G297" s="1612" t="s">
        <v>83</v>
      </c>
      <c r="H297" s="1602"/>
      <c r="I297" s="1138" t="s">
        <v>58</v>
      </c>
      <c r="J297" s="1139">
        <v>933000</v>
      </c>
      <c r="K297" s="1139">
        <v>933000</v>
      </c>
      <c r="L297" s="855"/>
      <c r="M297" s="1103"/>
      <c r="N297" s="1115"/>
      <c r="O297" s="274"/>
      <c r="P297" s="274"/>
      <c r="Q297" s="275"/>
      <c r="R297" s="281"/>
      <c r="S297" s="282"/>
      <c r="T297" s="1140"/>
      <c r="U297" s="1140"/>
      <c r="V297" s="282"/>
      <c r="W297" s="282"/>
      <c r="X297" s="1140"/>
      <c r="Y297" s="1140"/>
      <c r="Z297" s="1141" t="s">
        <v>216</v>
      </c>
      <c r="AA297" s="264">
        <v>1270</v>
      </c>
      <c r="AB297" s="264">
        <v>1114</v>
      </c>
      <c r="AC297" s="1142">
        <v>1100</v>
      </c>
      <c r="AF297" s="184"/>
    </row>
    <row r="298" spans="1:51" s="6" customFormat="1" ht="28.5" customHeight="1">
      <c r="A298" s="1143"/>
      <c r="B298" s="1136"/>
      <c r="C298" s="1137"/>
      <c r="D298" s="1591"/>
      <c r="E298" s="1601"/>
      <c r="F298" s="1603"/>
      <c r="G298" s="1613"/>
      <c r="H298" s="1603"/>
      <c r="I298" s="1138" t="s">
        <v>59</v>
      </c>
      <c r="J298" s="1139">
        <v>67000</v>
      </c>
      <c r="K298" s="1139">
        <v>67000</v>
      </c>
      <c r="L298" s="855"/>
      <c r="M298" s="1103"/>
      <c r="N298" s="1115">
        <v>1222600</v>
      </c>
      <c r="O298" s="274">
        <v>1222600</v>
      </c>
      <c r="P298" s="274"/>
      <c r="Q298" s="275"/>
      <c r="R298" s="281"/>
      <c r="S298" s="282"/>
      <c r="T298" s="1140"/>
      <c r="U298" s="1140"/>
      <c r="V298" s="282"/>
      <c r="W298" s="282"/>
      <c r="X298" s="1140"/>
      <c r="Y298" s="1140"/>
      <c r="Z298" s="1144"/>
      <c r="AA298" s="1145"/>
      <c r="AB298" s="1145"/>
      <c r="AC298" s="1146"/>
      <c r="AF298" s="184"/>
    </row>
    <row r="299" spans="1:51" s="6" customFormat="1" ht="25.5" customHeight="1" thickBot="1">
      <c r="A299" s="1147"/>
      <c r="B299" s="1148"/>
      <c r="C299" s="1149"/>
      <c r="D299" s="1150"/>
      <c r="E299" s="1151"/>
      <c r="F299" s="1152"/>
      <c r="G299" s="1153"/>
      <c r="H299" s="1154"/>
      <c r="I299" s="1155" t="s">
        <v>9</v>
      </c>
      <c r="J299" s="1156">
        <f>SUM(J297+J298)</f>
        <v>1000000</v>
      </c>
      <c r="K299" s="1156">
        <f t="shared" ref="K299:Y299" si="33">SUM(K297+K298)</f>
        <v>1000000</v>
      </c>
      <c r="L299" s="1156">
        <f t="shared" si="33"/>
        <v>0</v>
      </c>
      <c r="M299" s="1232">
        <f t="shared" si="33"/>
        <v>0</v>
      </c>
      <c r="N299" s="1238">
        <f t="shared" si="33"/>
        <v>1222600</v>
      </c>
      <c r="O299" s="1156">
        <f t="shared" si="33"/>
        <v>1222600</v>
      </c>
      <c r="P299" s="1156">
        <f t="shared" si="33"/>
        <v>0</v>
      </c>
      <c r="Q299" s="1245">
        <f t="shared" si="33"/>
        <v>0</v>
      </c>
      <c r="R299" s="1244" t="s">
        <v>370</v>
      </c>
      <c r="S299" s="1192" t="s">
        <v>370</v>
      </c>
      <c r="T299" s="1192">
        <f t="shared" si="33"/>
        <v>0</v>
      </c>
      <c r="U299" s="1192">
        <f t="shared" si="33"/>
        <v>0</v>
      </c>
      <c r="V299" s="1192" t="s">
        <v>372</v>
      </c>
      <c r="W299" s="1192" t="s">
        <v>372</v>
      </c>
      <c r="X299" s="1192">
        <f t="shared" si="33"/>
        <v>0</v>
      </c>
      <c r="Y299" s="1192">
        <f t="shared" si="33"/>
        <v>0</v>
      </c>
      <c r="Z299" s="1157"/>
      <c r="AA299" s="1158"/>
      <c r="AB299" s="1158"/>
      <c r="AC299" s="1159"/>
      <c r="AF299" s="184"/>
    </row>
    <row r="300" spans="1:51" s="6" customFormat="1" ht="0.75" hidden="1" customHeight="1" thickBot="1">
      <c r="A300" s="1160"/>
      <c r="B300" s="1161"/>
      <c r="C300" s="1161"/>
      <c r="D300" s="1162"/>
      <c r="E300" s="1163"/>
      <c r="F300" s="1164"/>
      <c r="G300" s="1165"/>
      <c r="H300" s="1166"/>
      <c r="I300" s="1167"/>
      <c r="J300" s="1168"/>
      <c r="K300" s="1168"/>
      <c r="L300" s="1169"/>
      <c r="M300" s="1233"/>
      <c r="N300" s="1239"/>
      <c r="O300" s="1168"/>
      <c r="P300" s="1169"/>
      <c r="Q300" s="1170"/>
      <c r="R300" s="1193"/>
      <c r="S300" s="1194"/>
      <c r="T300" s="1194"/>
      <c r="U300" s="1195"/>
      <c r="V300" s="1193"/>
      <c r="W300" s="1194"/>
      <c r="X300" s="1194"/>
      <c r="Y300" s="1194"/>
      <c r="Z300" s="1171"/>
      <c r="AA300" s="1172"/>
      <c r="AB300" s="1172"/>
      <c r="AC300" s="1173"/>
      <c r="AF300" s="184"/>
    </row>
    <row r="301" spans="1:51" s="6" customFormat="1" ht="29.25" hidden="1" customHeight="1" thickBot="1">
      <c r="A301" s="1174"/>
      <c r="B301" s="1175"/>
      <c r="C301" s="1175"/>
      <c r="D301" s="1176"/>
      <c r="E301" s="1177"/>
      <c r="F301" s="1177"/>
      <c r="G301" s="1177"/>
      <c r="H301" s="1178"/>
      <c r="I301" s="1179"/>
      <c r="J301" s="1180"/>
      <c r="K301" s="1180"/>
      <c r="L301" s="1180"/>
      <c r="M301" s="1234"/>
      <c r="N301" s="1240"/>
      <c r="O301" s="1180"/>
      <c r="P301" s="1180"/>
      <c r="Q301" s="1246"/>
      <c r="R301" s="1196"/>
      <c r="S301" s="1196"/>
      <c r="T301" s="1196"/>
      <c r="U301" s="1196"/>
      <c r="V301" s="1196"/>
      <c r="W301" s="1196"/>
      <c r="X301" s="1196"/>
      <c r="Y301" s="1196"/>
      <c r="Z301" s="1181"/>
      <c r="AA301" s="1182"/>
      <c r="AB301" s="1182"/>
      <c r="AC301" s="1183"/>
    </row>
    <row r="302" spans="1:51" s="6" customFormat="1" ht="27" customHeight="1" thickBot="1">
      <c r="A302" s="1184" t="s">
        <v>56</v>
      </c>
      <c r="B302" s="1185" t="s">
        <v>56</v>
      </c>
      <c r="C302" s="1604" t="s">
        <v>197</v>
      </c>
      <c r="D302" s="1605"/>
      <c r="E302" s="1186"/>
      <c r="F302" s="1186"/>
      <c r="G302" s="1186"/>
      <c r="H302" s="1186"/>
      <c r="I302" s="1187"/>
      <c r="J302" s="1188">
        <f>J299</f>
        <v>1000000</v>
      </c>
      <c r="K302" s="1188">
        <f t="shared" ref="K302:X302" si="34">K299</f>
        <v>1000000</v>
      </c>
      <c r="L302" s="1188">
        <f t="shared" si="34"/>
        <v>0</v>
      </c>
      <c r="M302" s="1235">
        <f t="shared" si="34"/>
        <v>0</v>
      </c>
      <c r="N302" s="1241">
        <f t="shared" si="34"/>
        <v>1222600</v>
      </c>
      <c r="O302" s="1188">
        <f t="shared" si="34"/>
        <v>1222600</v>
      </c>
      <c r="P302" s="1188">
        <f t="shared" si="34"/>
        <v>0</v>
      </c>
      <c r="Q302" s="1247">
        <f t="shared" si="34"/>
        <v>0</v>
      </c>
      <c r="R302" s="1197" t="str">
        <f t="shared" si="34"/>
        <v>1300</v>
      </c>
      <c r="S302" s="1197" t="str">
        <f t="shared" si="34"/>
        <v>1300</v>
      </c>
      <c r="T302" s="1197">
        <f t="shared" si="34"/>
        <v>0</v>
      </c>
      <c r="U302" s="1197">
        <f t="shared" si="34"/>
        <v>0</v>
      </c>
      <c r="V302" s="1197" t="str">
        <f t="shared" si="34"/>
        <v>1400</v>
      </c>
      <c r="W302" s="1197" t="str">
        <f t="shared" si="34"/>
        <v>1400</v>
      </c>
      <c r="X302" s="1197">
        <f t="shared" si="34"/>
        <v>0</v>
      </c>
      <c r="Y302" s="1197" t="s">
        <v>369</v>
      </c>
      <c r="Z302" s="1597"/>
      <c r="AA302" s="1598"/>
      <c r="AB302" s="1598"/>
      <c r="AC302" s="1599"/>
    </row>
    <row r="303" spans="1:51" s="6" customFormat="1" ht="24.75" customHeight="1" thickBot="1">
      <c r="A303" s="1587" t="s">
        <v>198</v>
      </c>
      <c r="B303" s="1588"/>
      <c r="C303" s="1588"/>
      <c r="D303" s="1588"/>
      <c r="E303" s="1588"/>
      <c r="F303" s="1588"/>
      <c r="G303" s="1588"/>
      <c r="H303" s="1588"/>
      <c r="I303" s="1589"/>
      <c r="J303" s="1189">
        <f t="shared" ref="J303:Y303" si="35">J287+J294+J302</f>
        <v>1008000</v>
      </c>
      <c r="K303" s="1189">
        <f t="shared" si="35"/>
        <v>1011000</v>
      </c>
      <c r="L303" s="1189">
        <f t="shared" si="35"/>
        <v>0</v>
      </c>
      <c r="M303" s="1236">
        <f t="shared" si="35"/>
        <v>0</v>
      </c>
      <c r="N303" s="1242">
        <f t="shared" si="35"/>
        <v>1232600</v>
      </c>
      <c r="O303" s="1189">
        <f t="shared" si="35"/>
        <v>1232600</v>
      </c>
      <c r="P303" s="1189">
        <f t="shared" si="35"/>
        <v>0</v>
      </c>
      <c r="Q303" s="1248">
        <f t="shared" si="35"/>
        <v>0</v>
      </c>
      <c r="R303" s="1198" t="s">
        <v>371</v>
      </c>
      <c r="S303" s="1198" t="s">
        <v>371</v>
      </c>
      <c r="T303" s="1198">
        <f t="shared" si="35"/>
        <v>0</v>
      </c>
      <c r="U303" s="1198">
        <f t="shared" si="35"/>
        <v>0</v>
      </c>
      <c r="V303" s="1198" t="s">
        <v>373</v>
      </c>
      <c r="W303" s="1198" t="s">
        <v>373</v>
      </c>
      <c r="X303" s="1198">
        <f t="shared" si="35"/>
        <v>0</v>
      </c>
      <c r="Y303" s="1198">
        <f t="shared" si="35"/>
        <v>0</v>
      </c>
      <c r="Z303" s="1190"/>
      <c r="AA303" s="1190"/>
      <c r="AB303" s="1190"/>
      <c r="AC303" s="1191"/>
    </row>
    <row r="304" spans="1:51" s="7" customFormat="1" ht="34.5" customHeight="1" thickTop="1" thickBot="1">
      <c r="A304" s="200" t="s">
        <v>11</v>
      </c>
      <c r="B304" s="1592" t="s">
        <v>189</v>
      </c>
      <c r="C304" s="1593"/>
      <c r="D304" s="1593"/>
      <c r="E304" s="1593"/>
      <c r="F304" s="1593"/>
      <c r="G304" s="1593"/>
      <c r="H304" s="1593"/>
      <c r="I304" s="1594"/>
      <c r="J304" s="210">
        <f>J194+J271+J303</f>
        <v>32845300</v>
      </c>
      <c r="K304" s="210">
        <f t="shared" ref="K304:Y304" si="36">K194+K271+K303</f>
        <v>30767900</v>
      </c>
      <c r="L304" s="210">
        <f t="shared" si="36"/>
        <v>18634200</v>
      </c>
      <c r="M304" s="1237">
        <f t="shared" si="36"/>
        <v>2080400</v>
      </c>
      <c r="N304" s="1243">
        <f t="shared" si="36"/>
        <v>31904600</v>
      </c>
      <c r="O304" s="210">
        <f t="shared" si="36"/>
        <v>29528200</v>
      </c>
      <c r="P304" s="210">
        <f t="shared" si="36"/>
        <v>18094800</v>
      </c>
      <c r="Q304" s="1249">
        <f t="shared" si="36"/>
        <v>2376400</v>
      </c>
      <c r="R304" s="1300">
        <v>33228</v>
      </c>
      <c r="S304" s="1300" t="s">
        <v>374</v>
      </c>
      <c r="T304" s="210">
        <f t="shared" si="36"/>
        <v>19601600</v>
      </c>
      <c r="U304" s="210">
        <f t="shared" si="36"/>
        <v>592120</v>
      </c>
      <c r="V304" s="1300">
        <v>342082</v>
      </c>
      <c r="W304" s="1300">
        <v>342082</v>
      </c>
      <c r="X304" s="210">
        <f t="shared" si="36"/>
        <v>19500000</v>
      </c>
      <c r="Y304" s="210">
        <f t="shared" si="36"/>
        <v>0</v>
      </c>
      <c r="Z304" s="1584"/>
      <c r="AA304" s="1585"/>
      <c r="AB304" s="1585"/>
      <c r="AC304" s="1586"/>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row>
    <row r="305" spans="1:51" s="7" customFormat="1" ht="24" customHeight="1" thickTop="1">
      <c r="A305" s="412"/>
      <c r="B305" s="506"/>
      <c r="C305" s="506"/>
      <c r="D305" s="506"/>
      <c r="E305" s="506"/>
      <c r="F305" s="506"/>
      <c r="G305" s="506"/>
      <c r="H305" s="507"/>
      <c r="I305" s="506"/>
      <c r="J305" s="412"/>
      <c r="K305" s="412"/>
      <c r="L305" s="412"/>
      <c r="M305" s="412"/>
      <c r="N305" s="412"/>
      <c r="O305" s="412"/>
      <c r="P305" s="412"/>
      <c r="Q305" s="412"/>
      <c r="R305" s="412"/>
      <c r="S305" s="412"/>
      <c r="T305" s="412"/>
      <c r="U305" s="412"/>
      <c r="V305" s="412"/>
      <c r="W305" s="412"/>
      <c r="X305" s="412"/>
      <c r="Y305" s="412"/>
      <c r="Z305" s="12"/>
      <c r="AA305" s="12"/>
      <c r="AB305" s="12"/>
      <c r="AC305" s="12"/>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row>
    <row r="306" spans="1:51" ht="15.75" customHeight="1">
      <c r="A306"/>
      <c r="B306"/>
      <c r="C306"/>
      <c r="D306"/>
      <c r="E306"/>
      <c r="F306" s="1069" t="s">
        <v>306</v>
      </c>
      <c r="G306" s="1070"/>
      <c r="H306" s="1070"/>
      <c r="I306" s="1070"/>
      <c r="J306" s="1070"/>
      <c r="K306" s="1070"/>
      <c r="L306" s="1070"/>
      <c r="M306"/>
      <c r="N306"/>
      <c r="O306"/>
      <c r="P306"/>
      <c r="Q306"/>
      <c r="R306"/>
      <c r="S306"/>
      <c r="T306"/>
      <c r="U306"/>
      <c r="V306"/>
      <c r="W306"/>
      <c r="X306"/>
      <c r="Y306"/>
    </row>
    <row r="307" spans="1:51" ht="15.75" customHeight="1">
      <c r="A307"/>
      <c r="B307" s="975" t="s">
        <v>11</v>
      </c>
      <c r="C307" t="s">
        <v>307</v>
      </c>
      <c r="D307"/>
      <c r="E307"/>
      <c r="F307"/>
      <c r="G307"/>
      <c r="H307" s="975" t="s">
        <v>308</v>
      </c>
      <c r="I307" t="s">
        <v>309</v>
      </c>
      <c r="J307"/>
      <c r="K307"/>
      <c r="L307"/>
      <c r="M307">
        <v>17</v>
      </c>
      <c r="N307" t="s">
        <v>310</v>
      </c>
      <c r="O307"/>
      <c r="P307"/>
      <c r="Q307"/>
      <c r="R307"/>
      <c r="S307"/>
      <c r="T307"/>
      <c r="U307"/>
      <c r="V307"/>
      <c r="W307"/>
      <c r="X307"/>
      <c r="Y307"/>
    </row>
    <row r="308" spans="1:51" ht="14.25" customHeight="1">
      <c r="A308"/>
      <c r="B308" s="975" t="s">
        <v>13</v>
      </c>
      <c r="C308" t="s">
        <v>311</v>
      </c>
      <c r="D308"/>
      <c r="E308"/>
      <c r="F308"/>
      <c r="G308"/>
      <c r="H308" s="975" t="s">
        <v>312</v>
      </c>
      <c r="I308" t="s">
        <v>313</v>
      </c>
      <c r="J308"/>
      <c r="K308"/>
      <c r="L308"/>
      <c r="M308">
        <v>18</v>
      </c>
      <c r="N308" t="s">
        <v>314</v>
      </c>
      <c r="O308"/>
      <c r="P308"/>
      <c r="Q308"/>
      <c r="R308"/>
      <c r="S308"/>
      <c r="T308"/>
      <c r="U308"/>
      <c r="V308"/>
      <c r="W308"/>
      <c r="X308"/>
      <c r="Y308"/>
    </row>
    <row r="309" spans="1:51" ht="12.75">
      <c r="A309"/>
      <c r="B309" s="975" t="s">
        <v>56</v>
      </c>
      <c r="C309" t="s">
        <v>315</v>
      </c>
      <c r="D309"/>
      <c r="E309"/>
      <c r="F309"/>
      <c r="G309"/>
      <c r="H309" s="975" t="s">
        <v>128</v>
      </c>
      <c r="I309" t="s">
        <v>316</v>
      </c>
      <c r="J309"/>
      <c r="K309"/>
      <c r="L309"/>
      <c r="M309">
        <v>19</v>
      </c>
      <c r="N309" t="s">
        <v>317</v>
      </c>
      <c r="O309"/>
      <c r="P309"/>
      <c r="Q309"/>
      <c r="R309"/>
      <c r="S309"/>
      <c r="T309"/>
      <c r="U309"/>
      <c r="V309"/>
      <c r="W309"/>
      <c r="X309"/>
      <c r="Y309"/>
    </row>
    <row r="310" spans="1:51" ht="17.25" customHeight="1">
      <c r="A310"/>
      <c r="B310" s="975" t="s">
        <v>63</v>
      </c>
      <c r="C310" t="s">
        <v>318</v>
      </c>
      <c r="D310"/>
      <c r="E310"/>
      <c r="F310"/>
      <c r="G310"/>
      <c r="H310" s="975" t="s">
        <v>141</v>
      </c>
      <c r="I310" t="s">
        <v>319</v>
      </c>
      <c r="J310"/>
      <c r="K310"/>
      <c r="L310"/>
      <c r="M310">
        <v>20</v>
      </c>
      <c r="N310" t="s">
        <v>320</v>
      </c>
      <c r="O310"/>
      <c r="P310"/>
      <c r="Q310"/>
      <c r="R310"/>
      <c r="S310"/>
      <c r="T310"/>
      <c r="U310"/>
      <c r="V310"/>
      <c r="W310"/>
      <c r="X310"/>
      <c r="Y310"/>
    </row>
    <row r="311" spans="1:51" ht="17.25" customHeight="1">
      <c r="A311"/>
      <c r="B311" s="975" t="s">
        <v>61</v>
      </c>
      <c r="C311" t="s">
        <v>321</v>
      </c>
      <c r="D311"/>
      <c r="E311"/>
      <c r="F311"/>
      <c r="G311"/>
      <c r="H311" s="975" t="s">
        <v>142</v>
      </c>
      <c r="I311" t="s">
        <v>322</v>
      </c>
      <c r="J311"/>
      <c r="K311"/>
      <c r="L311"/>
      <c r="M311">
        <v>21</v>
      </c>
      <c r="N311" t="s">
        <v>323</v>
      </c>
      <c r="O311"/>
      <c r="P311"/>
      <c r="Q311"/>
      <c r="R311"/>
      <c r="S311"/>
      <c r="T311"/>
      <c r="U311"/>
      <c r="V311"/>
      <c r="W311"/>
      <c r="X311"/>
      <c r="Y311"/>
    </row>
    <row r="312" spans="1:51" ht="15.75" customHeight="1">
      <c r="A312"/>
      <c r="B312" s="975" t="s">
        <v>61</v>
      </c>
      <c r="C312" t="s">
        <v>324</v>
      </c>
      <c r="D312"/>
      <c r="E312"/>
      <c r="F312"/>
      <c r="G312"/>
      <c r="H312" s="975" t="s">
        <v>143</v>
      </c>
      <c r="I312" t="s">
        <v>325</v>
      </c>
      <c r="J312"/>
      <c r="K312"/>
      <c r="L312"/>
      <c r="M312">
        <v>22</v>
      </c>
      <c r="N312" t="s">
        <v>326</v>
      </c>
      <c r="O312"/>
      <c r="P312"/>
      <c r="Q312"/>
      <c r="R312"/>
      <c r="S312"/>
      <c r="T312"/>
      <c r="U312"/>
      <c r="V312"/>
      <c r="W312"/>
      <c r="X312"/>
      <c r="Y312"/>
    </row>
    <row r="313" spans="1:51" ht="15" customHeight="1">
      <c r="A313"/>
      <c r="B313" s="975" t="s">
        <v>327</v>
      </c>
      <c r="C313" t="s">
        <v>328</v>
      </c>
      <c r="D313"/>
      <c r="E313"/>
      <c r="F313"/>
      <c r="G313"/>
      <c r="H313" s="975" t="s">
        <v>144</v>
      </c>
      <c r="I313" t="s">
        <v>329</v>
      </c>
      <c r="J313"/>
      <c r="K313"/>
      <c r="L313"/>
      <c r="M313">
        <v>23</v>
      </c>
      <c r="N313" t="s">
        <v>330</v>
      </c>
      <c r="O313"/>
      <c r="P313"/>
      <c r="Q313"/>
      <c r="R313"/>
      <c r="S313"/>
      <c r="T313"/>
      <c r="U313"/>
      <c r="V313"/>
      <c r="W313"/>
      <c r="X313"/>
      <c r="Y313"/>
    </row>
    <row r="314" spans="1:51" ht="17.25" customHeight="1">
      <c r="A314"/>
      <c r="B314" s="975" t="s">
        <v>127</v>
      </c>
      <c r="C314" t="s">
        <v>331</v>
      </c>
      <c r="D314"/>
      <c r="E314"/>
      <c r="F314"/>
      <c r="G314"/>
      <c r="H314" s="975" t="s">
        <v>145</v>
      </c>
      <c r="I314" t="s">
        <v>332</v>
      </c>
      <c r="J314"/>
      <c r="K314"/>
      <c r="L314"/>
      <c r="M314"/>
      <c r="N314"/>
      <c r="O314"/>
      <c r="P314"/>
      <c r="Q314"/>
      <c r="R314"/>
      <c r="S314"/>
      <c r="T314"/>
      <c r="U314"/>
      <c r="V314"/>
      <c r="W314"/>
      <c r="X314"/>
      <c r="Y314"/>
    </row>
    <row r="315" spans="1:51" ht="16.5" customHeight="1">
      <c r="A315"/>
      <c r="B315"/>
      <c r="C315"/>
      <c r="D315"/>
      <c r="E315"/>
      <c r="F315"/>
      <c r="G315"/>
      <c r="H315"/>
      <c r="I315"/>
      <c r="J315"/>
      <c r="K315"/>
      <c r="L315"/>
      <c r="M315"/>
      <c r="N315"/>
      <c r="O315"/>
      <c r="P315"/>
      <c r="Q315"/>
      <c r="R315"/>
      <c r="S315"/>
      <c r="T315"/>
      <c r="U315"/>
      <c r="V315"/>
      <c r="W315"/>
      <c r="X315"/>
      <c r="Y315"/>
    </row>
    <row r="316" spans="1:51" ht="15.75" customHeight="1">
      <c r="A316" s="802"/>
      <c r="B316" s="803"/>
      <c r="C316" s="804"/>
      <c r="D316" s="804"/>
      <c r="E316" s="804"/>
      <c r="F316" s="805"/>
      <c r="G316" s="806"/>
      <c r="H316" s="805"/>
      <c r="I316" s="805"/>
      <c r="J316" s="807"/>
      <c r="K316" s="805"/>
      <c r="L316" s="805"/>
      <c r="M316" s="805"/>
      <c r="N316" s="805"/>
      <c r="O316" s="805"/>
      <c r="P316" s="805"/>
      <c r="Q316" s="805"/>
      <c r="R316" s="807"/>
      <c r="S316" s="805"/>
      <c r="T316" s="805"/>
      <c r="U316" s="805"/>
      <c r="V316" s="805"/>
      <c r="W316" s="805"/>
      <c r="X316" s="803"/>
      <c r="Y316" s="808"/>
    </row>
    <row r="317" spans="1:51" ht="15.75" customHeight="1">
      <c r="A317" s="809"/>
      <c r="B317" s="810"/>
      <c r="C317" s="811"/>
      <c r="D317" s="811"/>
      <c r="E317" s="811"/>
      <c r="F317" s="812"/>
      <c r="G317" s="1699" t="s">
        <v>20</v>
      </c>
      <c r="H317" s="1700"/>
      <c r="I317" s="1700"/>
      <c r="J317" s="1700"/>
      <c r="K317" s="1700"/>
      <c r="L317" s="1700"/>
      <c r="M317" s="1700"/>
      <c r="N317" s="1700"/>
      <c r="O317" s="1700"/>
      <c r="P317" s="813"/>
      <c r="Q317" s="813"/>
      <c r="R317" s="813"/>
      <c r="S317" s="813"/>
      <c r="T317" s="813"/>
      <c r="U317" s="813"/>
      <c r="V317" s="814"/>
      <c r="W317" s="813"/>
      <c r="X317" s="803"/>
      <c r="Y317" s="808"/>
    </row>
    <row r="318" spans="1:51" ht="27" customHeight="1" thickBot="1">
      <c r="A318" s="815"/>
      <c r="B318" s="816"/>
      <c r="C318" s="976"/>
      <c r="D318" s="976"/>
      <c r="E318" s="976"/>
      <c r="F318" s="977"/>
      <c r="G318" s="817"/>
      <c r="H318" s="978"/>
      <c r="I318" s="978"/>
      <c r="J318" s="978"/>
      <c r="K318" s="817"/>
      <c r="L318" s="978"/>
      <c r="M318" s="978"/>
      <c r="N318" s="817"/>
      <c r="O318" s="978"/>
      <c r="P318" s="978"/>
      <c r="Q318" s="978"/>
      <c r="R318" s="817"/>
      <c r="S318" s="978"/>
      <c r="T318" s="978"/>
      <c r="U318" s="978"/>
      <c r="V318" s="817"/>
      <c r="W318" s="978"/>
      <c r="X318" s="803"/>
      <c r="Y318" s="808"/>
    </row>
    <row r="319" spans="1:51" ht="30" customHeight="1" thickTop="1" thickBot="1">
      <c r="A319" s="1701" t="s">
        <v>15</v>
      </c>
      <c r="B319" s="1702"/>
      <c r="C319" s="1702"/>
      <c r="D319" s="1702"/>
      <c r="E319" s="1702"/>
      <c r="F319" s="1702"/>
      <c r="G319" s="1703"/>
      <c r="H319" s="1704" t="s">
        <v>358</v>
      </c>
      <c r="I319" s="1705"/>
      <c r="J319" s="1705"/>
      <c r="K319" s="1706"/>
      <c r="L319" s="1704" t="s">
        <v>359</v>
      </c>
      <c r="M319" s="1705"/>
      <c r="N319" s="1705"/>
      <c r="O319" s="1707"/>
      <c r="P319" s="1710" t="s">
        <v>294</v>
      </c>
      <c r="Q319" s="1705"/>
      <c r="R319" s="1705"/>
      <c r="S319" s="1707"/>
      <c r="T319" s="1704" t="s">
        <v>360</v>
      </c>
      <c r="U319" s="1705"/>
      <c r="V319" s="1705"/>
      <c r="W319" s="1711"/>
      <c r="X319" s="803"/>
      <c r="Y319" s="808"/>
    </row>
    <row r="320" spans="1:51" ht="32.25" customHeight="1" thickBot="1">
      <c r="A320" s="1712" t="s">
        <v>230</v>
      </c>
      <c r="B320" s="1713"/>
      <c r="C320" s="1713"/>
      <c r="D320" s="1713"/>
      <c r="E320" s="1713"/>
      <c r="F320" s="1713"/>
      <c r="G320" s="1714"/>
      <c r="H320" s="1715">
        <v>30409.599999999999</v>
      </c>
      <c r="I320" s="1716"/>
      <c r="J320" s="1716"/>
      <c r="K320" s="1717"/>
      <c r="L320" s="1715">
        <v>30643.5</v>
      </c>
      <c r="M320" s="1716"/>
      <c r="N320" s="1716"/>
      <c r="O320" s="1717"/>
      <c r="P320" s="1715">
        <v>32672.9</v>
      </c>
      <c r="Q320" s="1716"/>
      <c r="R320" s="1716"/>
      <c r="S320" s="1717"/>
      <c r="T320" s="1715">
        <v>34124.9</v>
      </c>
      <c r="U320" s="1716"/>
      <c r="V320" s="1716"/>
      <c r="W320" s="1718"/>
      <c r="X320" s="803"/>
      <c r="Y320" s="808"/>
    </row>
    <row r="321" spans="1:25" ht="30" customHeight="1">
      <c r="A321" s="1726" t="s">
        <v>295</v>
      </c>
      <c r="B321" s="1727"/>
      <c r="C321" s="1727"/>
      <c r="D321" s="1727"/>
      <c r="E321" s="1727"/>
      <c r="F321" s="1727"/>
      <c r="G321" s="1728"/>
      <c r="H321" s="1719">
        <v>10204.9</v>
      </c>
      <c r="I321" s="1720"/>
      <c r="J321" s="1720"/>
      <c r="K321" s="1721"/>
      <c r="L321" s="1719">
        <v>10607.7</v>
      </c>
      <c r="M321" s="1720"/>
      <c r="N321" s="1720"/>
      <c r="O321" s="1721"/>
      <c r="P321" s="1719">
        <v>13329</v>
      </c>
      <c r="Q321" s="1720"/>
      <c r="R321" s="1720"/>
      <c r="S321" s="1721"/>
      <c r="T321" s="1719">
        <v>14721</v>
      </c>
      <c r="U321" s="1720"/>
      <c r="V321" s="1720"/>
      <c r="W321" s="1722"/>
      <c r="X321" s="803"/>
      <c r="Y321" s="808"/>
    </row>
    <row r="322" spans="1:25" ht="24" customHeight="1">
      <c r="A322" s="1729" t="s">
        <v>296</v>
      </c>
      <c r="B322" s="1730"/>
      <c r="C322" s="1730"/>
      <c r="D322" s="1730"/>
      <c r="E322" s="1730"/>
      <c r="F322" s="1730"/>
      <c r="G322" s="1731"/>
      <c r="H322" s="1316">
        <v>1283.5999999999999</v>
      </c>
      <c r="I322" s="1317"/>
      <c r="J322" s="1317"/>
      <c r="K322" s="1318"/>
      <c r="L322" s="1316">
        <v>1297.7</v>
      </c>
      <c r="M322" s="1317"/>
      <c r="N322" s="1317"/>
      <c r="O322" s="1318"/>
      <c r="P322" s="1316">
        <v>1256.9000000000001</v>
      </c>
      <c r="Q322" s="1317"/>
      <c r="R322" s="1317"/>
      <c r="S322" s="1318"/>
      <c r="T322" s="1316">
        <v>1256.9000000000001</v>
      </c>
      <c r="U322" s="1317"/>
      <c r="V322" s="1317"/>
      <c r="W322" s="1319"/>
      <c r="X322" s="803"/>
      <c r="Y322" s="808"/>
    </row>
    <row r="323" spans="1:25" ht="33.75" customHeight="1" thickBot="1">
      <c r="A323" s="1734" t="s">
        <v>297</v>
      </c>
      <c r="B323" s="1735"/>
      <c r="C323" s="1735"/>
      <c r="D323" s="1735"/>
      <c r="E323" s="1735"/>
      <c r="F323" s="1735"/>
      <c r="G323" s="1736"/>
      <c r="H323" s="1316">
        <v>18647.400000000001</v>
      </c>
      <c r="I323" s="1317"/>
      <c r="J323" s="1317"/>
      <c r="K323" s="1318"/>
      <c r="L323" s="1316">
        <v>17590.5</v>
      </c>
      <c r="M323" s="1317"/>
      <c r="N323" s="1317"/>
      <c r="O323" s="1318"/>
      <c r="P323" s="1316">
        <v>17000</v>
      </c>
      <c r="Q323" s="1317"/>
      <c r="R323" s="1317"/>
      <c r="S323" s="1318"/>
      <c r="T323" s="1316">
        <v>17000</v>
      </c>
      <c r="U323" s="1317"/>
      <c r="V323" s="1317"/>
      <c r="W323" s="1319"/>
      <c r="X323" s="803"/>
      <c r="Y323" s="808"/>
    </row>
    <row r="324" spans="1:25" ht="67.5" customHeight="1">
      <c r="A324" s="1723" t="s">
        <v>298</v>
      </c>
      <c r="B324" s="1724"/>
      <c r="C324" s="1724"/>
      <c r="D324" s="1724"/>
      <c r="E324" s="1724"/>
      <c r="F324" s="1724"/>
      <c r="G324" s="1725"/>
      <c r="H324" s="1316">
        <v>100</v>
      </c>
      <c r="I324" s="1732"/>
      <c r="J324" s="1732"/>
      <c r="K324" s="1733"/>
      <c r="L324" s="1316">
        <v>800</v>
      </c>
      <c r="M324" s="1732"/>
      <c r="N324" s="1732"/>
      <c r="O324" s="1733"/>
      <c r="P324" s="1316">
        <v>1000</v>
      </c>
      <c r="Q324" s="1317"/>
      <c r="R324" s="1317"/>
      <c r="S324" s="1318"/>
      <c r="T324" s="1316">
        <v>1000</v>
      </c>
      <c r="U324" s="1317"/>
      <c r="V324" s="1317"/>
      <c r="W324" s="1319"/>
      <c r="X324" s="803"/>
      <c r="Y324" s="808"/>
    </row>
    <row r="325" spans="1:25" ht="30.75" customHeight="1" thickBot="1">
      <c r="A325" s="1737" t="s">
        <v>334</v>
      </c>
      <c r="B325" s="1738"/>
      <c r="C325" s="1738"/>
      <c r="D325" s="1738"/>
      <c r="E325" s="1738"/>
      <c r="F325" s="1738"/>
      <c r="G325" s="1739"/>
      <c r="H325" s="1316">
        <v>173.7</v>
      </c>
      <c r="I325" s="1740"/>
      <c r="J325" s="1740"/>
      <c r="K325" s="1741"/>
      <c r="L325" s="1316">
        <v>347.6</v>
      </c>
      <c r="M325" s="1740"/>
      <c r="N325" s="1740"/>
      <c r="O325" s="1741"/>
      <c r="P325" s="1316">
        <v>87</v>
      </c>
      <c r="Q325" s="1740"/>
      <c r="R325" s="1740"/>
      <c r="S325" s="1741"/>
      <c r="T325" s="1316">
        <v>147</v>
      </c>
      <c r="U325" s="1740"/>
      <c r="V325" s="1740"/>
      <c r="W325" s="1742"/>
      <c r="X325" s="803"/>
      <c r="Y325" s="808"/>
    </row>
    <row r="326" spans="1:25" ht="15.75" customHeight="1" thickBot="1">
      <c r="A326" s="1743" t="s">
        <v>231</v>
      </c>
      <c r="B326" s="1744"/>
      <c r="C326" s="1744"/>
      <c r="D326" s="1744"/>
      <c r="E326" s="1744"/>
      <c r="F326" s="1744"/>
      <c r="G326" s="1745"/>
      <c r="H326" s="1715">
        <v>2435.6999999999998</v>
      </c>
      <c r="I326" s="1716"/>
      <c r="J326" s="1716"/>
      <c r="K326" s="1717"/>
      <c r="L326" s="1715">
        <v>1261.0999999999999</v>
      </c>
      <c r="M326" s="1716"/>
      <c r="N326" s="1716"/>
      <c r="O326" s="1717"/>
      <c r="P326" s="1715">
        <v>555.1</v>
      </c>
      <c r="Q326" s="1716"/>
      <c r="R326" s="1716"/>
      <c r="S326" s="1717"/>
      <c r="T326" s="1715">
        <v>833</v>
      </c>
      <c r="U326" s="1716"/>
      <c r="V326" s="1716"/>
      <c r="W326" s="1718"/>
      <c r="X326" s="803"/>
      <c r="Y326" s="808"/>
    </row>
    <row r="327" spans="1:25" ht="37.5" customHeight="1">
      <c r="A327" s="1746" t="s">
        <v>299</v>
      </c>
      <c r="B327" s="1747"/>
      <c r="C327" s="1747"/>
      <c r="D327" s="1747"/>
      <c r="E327" s="1747"/>
      <c r="F327" s="1747"/>
      <c r="G327" s="1748"/>
      <c r="H327" s="1316"/>
      <c r="I327" s="1740"/>
      <c r="J327" s="1740"/>
      <c r="K327" s="1741"/>
      <c r="L327" s="1316"/>
      <c r="M327" s="1740"/>
      <c r="N327" s="1740"/>
      <c r="O327" s="1741"/>
      <c r="P327" s="1316"/>
      <c r="Q327" s="1740"/>
      <c r="R327" s="1740"/>
      <c r="S327" s="1741"/>
      <c r="T327" s="1316"/>
      <c r="U327" s="1740"/>
      <c r="V327" s="1740"/>
      <c r="W327" s="1742"/>
      <c r="X327" s="803"/>
      <c r="Y327" s="808"/>
    </row>
    <row r="328" spans="1:25" ht="33.75" customHeight="1">
      <c r="A328" s="1749" t="s">
        <v>300</v>
      </c>
      <c r="B328" s="1750"/>
      <c r="C328" s="1750"/>
      <c r="D328" s="1750"/>
      <c r="E328" s="1750"/>
      <c r="F328" s="1750"/>
      <c r="G328" s="1751"/>
      <c r="H328" s="1316"/>
      <c r="I328" s="1317"/>
      <c r="J328" s="1317"/>
      <c r="K328" s="1318"/>
      <c r="L328" s="1316"/>
      <c r="M328" s="1317"/>
      <c r="N328" s="1317"/>
      <c r="O328" s="1318"/>
      <c r="P328" s="1316"/>
      <c r="Q328" s="1317"/>
      <c r="R328" s="1317"/>
      <c r="S328" s="1318"/>
      <c r="T328" s="1316"/>
      <c r="U328" s="1317"/>
      <c r="V328" s="1317"/>
      <c r="W328" s="1319"/>
      <c r="X328" s="803"/>
      <c r="Y328" s="808"/>
    </row>
    <row r="329" spans="1:25" ht="33" customHeight="1">
      <c r="A329" s="1764" t="s">
        <v>301</v>
      </c>
      <c r="B329" s="1765"/>
      <c r="C329" s="1765"/>
      <c r="D329" s="1765"/>
      <c r="E329" s="1765"/>
      <c r="F329" s="1765"/>
      <c r="G329" s="1766"/>
      <c r="H329" s="1316">
        <v>2089.4</v>
      </c>
      <c r="I329" s="1317"/>
      <c r="J329" s="1317"/>
      <c r="K329" s="1318"/>
      <c r="L329" s="1316">
        <v>1258.7</v>
      </c>
      <c r="M329" s="1317"/>
      <c r="N329" s="1317"/>
      <c r="O329" s="1318"/>
      <c r="P329" s="1316">
        <v>555.1</v>
      </c>
      <c r="Q329" s="1317"/>
      <c r="R329" s="1317"/>
      <c r="S329" s="1318"/>
      <c r="T329" s="1316">
        <v>833</v>
      </c>
      <c r="U329" s="1317"/>
      <c r="V329" s="1317"/>
      <c r="W329" s="1319"/>
      <c r="X329" s="803"/>
      <c r="Y329" s="808"/>
    </row>
    <row r="330" spans="1:25" ht="30.75" customHeight="1">
      <c r="A330" s="1768" t="s">
        <v>302</v>
      </c>
      <c r="B330" s="1769"/>
      <c r="C330" s="1769"/>
      <c r="D330" s="1769"/>
      <c r="E330" s="1769"/>
      <c r="F330" s="1769"/>
      <c r="G330" s="1770"/>
      <c r="H330" s="1719"/>
      <c r="I330" s="1720"/>
      <c r="J330" s="1720"/>
      <c r="K330" s="1721"/>
      <c r="L330" s="1719"/>
      <c r="M330" s="1720"/>
      <c r="N330" s="1720"/>
      <c r="O330" s="1721"/>
      <c r="P330" s="1719"/>
      <c r="Q330" s="1720"/>
      <c r="R330" s="1720"/>
      <c r="S330" s="1721"/>
      <c r="T330" s="1719"/>
      <c r="U330" s="1720"/>
      <c r="V330" s="1720"/>
      <c r="W330" s="1722"/>
      <c r="X330" s="803"/>
      <c r="Y330" s="808"/>
    </row>
    <row r="331" spans="1:25" ht="15.75">
      <c r="A331" s="1726" t="s">
        <v>303</v>
      </c>
      <c r="B331" s="1727"/>
      <c r="C331" s="1727"/>
      <c r="D331" s="1727"/>
      <c r="E331" s="1727"/>
      <c r="F331" s="1727"/>
      <c r="G331" s="1728"/>
      <c r="H331" s="1761">
        <v>346.3</v>
      </c>
      <c r="I331" s="1762"/>
      <c r="J331" s="1762"/>
      <c r="K331" s="1763"/>
      <c r="L331" s="1761">
        <v>2.4</v>
      </c>
      <c r="M331" s="1762"/>
      <c r="N331" s="1762"/>
      <c r="O331" s="1763"/>
      <c r="P331" s="1761"/>
      <c r="Q331" s="1762"/>
      <c r="R331" s="1762"/>
      <c r="S331" s="1763"/>
      <c r="T331" s="1761"/>
      <c r="U331" s="1762"/>
      <c r="V331" s="1762"/>
      <c r="W331" s="1767"/>
      <c r="X331" s="803"/>
      <c r="Y331" s="808"/>
    </row>
    <row r="332" spans="1:25" ht="16.5" thickBot="1">
      <c r="A332" s="1758" t="s">
        <v>304</v>
      </c>
      <c r="B332" s="1759"/>
      <c r="C332" s="1759"/>
      <c r="D332" s="1759"/>
      <c r="E332" s="1759"/>
      <c r="F332" s="1759"/>
      <c r="G332" s="1760"/>
      <c r="H332" s="1316"/>
      <c r="I332" s="1317"/>
      <c r="J332" s="1317"/>
      <c r="K332" s="1318"/>
      <c r="L332" s="1316"/>
      <c r="M332" s="1317"/>
      <c r="N332" s="1317"/>
      <c r="O332" s="1318"/>
      <c r="P332" s="1316"/>
      <c r="Q332" s="1317"/>
      <c r="R332" s="1317"/>
      <c r="S332" s="1318"/>
      <c r="T332" s="1316"/>
      <c r="U332" s="1317"/>
      <c r="V332" s="1317"/>
      <c r="W332" s="1319"/>
      <c r="X332" s="803"/>
      <c r="Y332" s="808"/>
    </row>
    <row r="333" spans="1:25" ht="16.5" thickBot="1">
      <c r="A333" s="1752" t="s">
        <v>333</v>
      </c>
      <c r="B333" s="1753"/>
      <c r="C333" s="1753"/>
      <c r="D333" s="1753"/>
      <c r="E333" s="1753"/>
      <c r="F333" s="1753"/>
      <c r="G333" s="1754"/>
      <c r="H333" s="1755">
        <v>32845.300000000003</v>
      </c>
      <c r="I333" s="1756"/>
      <c r="J333" s="1756"/>
      <c r="K333" s="1757"/>
      <c r="L333" s="1755">
        <v>31904.6</v>
      </c>
      <c r="M333" s="1756"/>
      <c r="N333" s="1756"/>
      <c r="O333" s="1757"/>
      <c r="P333" s="1755">
        <v>33228</v>
      </c>
      <c r="Q333" s="1756"/>
      <c r="R333" s="1756"/>
      <c r="S333" s="1757"/>
      <c r="T333" s="1755">
        <v>342082</v>
      </c>
      <c r="U333" s="1756"/>
      <c r="V333" s="1756"/>
      <c r="W333" s="1771"/>
      <c r="X333" s="803"/>
      <c r="Y333" s="808"/>
    </row>
    <row r="334" spans="1:25" ht="13.5" thickTop="1">
      <c r="A334"/>
      <c r="B334"/>
      <c r="C334"/>
      <c r="D334"/>
      <c r="E334"/>
      <c r="F334"/>
      <c r="G334"/>
      <c r="H334"/>
      <c r="I334"/>
      <c r="J334"/>
      <c r="K334"/>
      <c r="L334"/>
      <c r="M334"/>
      <c r="N334"/>
      <c r="O334"/>
      <c r="P334"/>
      <c r="Q334"/>
      <c r="R334"/>
      <c r="S334"/>
      <c r="T334"/>
      <c r="U334"/>
      <c r="V334"/>
      <c r="W334"/>
      <c r="X334"/>
      <c r="Y334"/>
    </row>
    <row r="337" spans="3:14" ht="15">
      <c r="C337" s="982"/>
      <c r="D337" s="995" t="s">
        <v>339</v>
      </c>
      <c r="E337" s="995"/>
      <c r="F337" s="995"/>
      <c r="G337" s="996"/>
    </row>
    <row r="338" spans="3:14" ht="15">
      <c r="C338" s="982"/>
      <c r="D338" s="995" t="s">
        <v>340</v>
      </c>
      <c r="E338" s="995"/>
      <c r="F338" s="995"/>
      <c r="G338" s="996"/>
      <c r="N338" s="2" t="s">
        <v>346</v>
      </c>
    </row>
    <row r="339" spans="3:14" ht="15">
      <c r="C339" s="982"/>
      <c r="D339" s="995" t="s">
        <v>341</v>
      </c>
      <c r="E339" s="995"/>
      <c r="F339" s="995"/>
      <c r="G339" s="996"/>
    </row>
    <row r="340" spans="3:14" ht="15">
      <c r="C340" s="982"/>
      <c r="D340" s="995"/>
      <c r="E340" s="995"/>
      <c r="F340" s="995"/>
      <c r="G340" s="996"/>
    </row>
    <row r="341" spans="3:14" ht="15">
      <c r="C341" s="982"/>
      <c r="D341" s="995" t="s">
        <v>342</v>
      </c>
      <c r="E341" s="995"/>
      <c r="F341" s="995"/>
      <c r="G341" s="996"/>
    </row>
    <row r="342" spans="3:14" ht="15">
      <c r="D342" s="995"/>
      <c r="E342" s="995"/>
      <c r="F342" s="995"/>
      <c r="G342" s="996"/>
    </row>
  </sheetData>
  <mergeCells count="454">
    <mergeCell ref="T329:W329"/>
    <mergeCell ref="P333:S333"/>
    <mergeCell ref="L330:O330"/>
    <mergeCell ref="P330:S330"/>
    <mergeCell ref="T333:W333"/>
    <mergeCell ref="L331:O331"/>
    <mergeCell ref="P331:S331"/>
    <mergeCell ref="A329:G329"/>
    <mergeCell ref="H329:K329"/>
    <mergeCell ref="L329:O329"/>
    <mergeCell ref="P329:S329"/>
    <mergeCell ref="T331:W331"/>
    <mergeCell ref="T332:W332"/>
    <mergeCell ref="P332:S332"/>
    <mergeCell ref="A330:G330"/>
    <mergeCell ref="H330:K330"/>
    <mergeCell ref="T330:W330"/>
    <mergeCell ref="A333:G333"/>
    <mergeCell ref="H333:K333"/>
    <mergeCell ref="L333:O333"/>
    <mergeCell ref="A332:G332"/>
    <mergeCell ref="H332:K332"/>
    <mergeCell ref="A331:G331"/>
    <mergeCell ref="H331:K331"/>
    <mergeCell ref="L332:O332"/>
    <mergeCell ref="A327:G327"/>
    <mergeCell ref="H327:K327"/>
    <mergeCell ref="L327:O327"/>
    <mergeCell ref="P327:S327"/>
    <mergeCell ref="T327:W327"/>
    <mergeCell ref="A328:G328"/>
    <mergeCell ref="H328:K328"/>
    <mergeCell ref="L328:O328"/>
    <mergeCell ref="P328:S328"/>
    <mergeCell ref="T328:W328"/>
    <mergeCell ref="T326:W326"/>
    <mergeCell ref="T325:W325"/>
    <mergeCell ref="A326:G326"/>
    <mergeCell ref="H326:K326"/>
    <mergeCell ref="L326:O326"/>
    <mergeCell ref="P326:S326"/>
    <mergeCell ref="H323:K323"/>
    <mergeCell ref="L323:O323"/>
    <mergeCell ref="P323:S323"/>
    <mergeCell ref="T323:W323"/>
    <mergeCell ref="P322:S322"/>
    <mergeCell ref="A325:G325"/>
    <mergeCell ref="H325:K325"/>
    <mergeCell ref="L325:O325"/>
    <mergeCell ref="P325:S325"/>
    <mergeCell ref="A324:G324"/>
    <mergeCell ref="A321:G321"/>
    <mergeCell ref="H321:K321"/>
    <mergeCell ref="L321:O321"/>
    <mergeCell ref="A322:G322"/>
    <mergeCell ref="H322:K322"/>
    <mergeCell ref="L322:O322"/>
    <mergeCell ref="L324:O324"/>
    <mergeCell ref="H324:K324"/>
    <mergeCell ref="A323:G323"/>
    <mergeCell ref="P319:S319"/>
    <mergeCell ref="T322:W322"/>
    <mergeCell ref="T319:W319"/>
    <mergeCell ref="A320:G320"/>
    <mergeCell ref="H320:K320"/>
    <mergeCell ref="L320:O320"/>
    <mergeCell ref="P320:S320"/>
    <mergeCell ref="T320:W320"/>
    <mergeCell ref="P321:S321"/>
    <mergeCell ref="T321:W321"/>
    <mergeCell ref="G317:O317"/>
    <mergeCell ref="A319:G319"/>
    <mergeCell ref="H319:K319"/>
    <mergeCell ref="L319:O319"/>
    <mergeCell ref="A274:A275"/>
    <mergeCell ref="A281:A283"/>
    <mergeCell ref="A279:A280"/>
    <mergeCell ref="C281:C283"/>
    <mergeCell ref="C294:D294"/>
    <mergeCell ref="A269:A270"/>
    <mergeCell ref="D209:D211"/>
    <mergeCell ref="B274:B275"/>
    <mergeCell ref="D263:D265"/>
    <mergeCell ref="D260:D262"/>
    <mergeCell ref="C206:C268"/>
    <mergeCell ref="A201:A202"/>
    <mergeCell ref="C203:D203"/>
    <mergeCell ref="D245:D247"/>
    <mergeCell ref="D242:D244"/>
    <mergeCell ref="D236:D238"/>
    <mergeCell ref="D279:D280"/>
    <mergeCell ref="D201:D202"/>
    <mergeCell ref="D248:D259"/>
    <mergeCell ref="D212:D214"/>
    <mergeCell ref="B206:B268"/>
    <mergeCell ref="F279:F280"/>
    <mergeCell ref="E279:E280"/>
    <mergeCell ref="F206:F208"/>
    <mergeCell ref="E206:E208"/>
    <mergeCell ref="E212:E214"/>
    <mergeCell ref="F212:F214"/>
    <mergeCell ref="E227:E229"/>
    <mergeCell ref="E218:E220"/>
    <mergeCell ref="F242:F244"/>
    <mergeCell ref="E248:E250"/>
    <mergeCell ref="G206:G208"/>
    <mergeCell ref="H248:H250"/>
    <mergeCell ref="D239:D241"/>
    <mergeCell ref="D218:D220"/>
    <mergeCell ref="Z281:Z282"/>
    <mergeCell ref="G284:G286"/>
    <mergeCell ref="Z276:Z277"/>
    <mergeCell ref="E274:E275"/>
    <mergeCell ref="Z279:Z280"/>
    <mergeCell ref="G281:G283"/>
    <mergeCell ref="G274:G275"/>
    <mergeCell ref="AC131:AC132"/>
    <mergeCell ref="AA131:AA132"/>
    <mergeCell ref="AA128:AA129"/>
    <mergeCell ref="Z131:Z132"/>
    <mergeCell ref="AB128:AB129"/>
    <mergeCell ref="AB131:AB132"/>
    <mergeCell ref="Z128:Z129"/>
    <mergeCell ref="G197:G198"/>
    <mergeCell ref="Z165:Z166"/>
    <mergeCell ref="D109:Y109"/>
    <mergeCell ref="M9:M10"/>
    <mergeCell ref="D15:Y15"/>
    <mergeCell ref="Y9:Y10"/>
    <mergeCell ref="U9:U10"/>
    <mergeCell ref="G8:G10"/>
    <mergeCell ref="K9:L9"/>
    <mergeCell ref="C14:AC14"/>
    <mergeCell ref="A11:AC11"/>
    <mergeCell ref="D40:Y40"/>
    <mergeCell ref="H123:H127"/>
    <mergeCell ref="G118:G122"/>
    <mergeCell ref="D113:D114"/>
    <mergeCell ref="AC126:AC127"/>
    <mergeCell ref="G123:G127"/>
    <mergeCell ref="AC118:AC119"/>
    <mergeCell ref="AB126:AB127"/>
    <mergeCell ref="AA123:AA124"/>
    <mergeCell ref="AA118:AA119"/>
    <mergeCell ref="AA126:AA127"/>
    <mergeCell ref="E113:E114"/>
    <mergeCell ref="E128:E132"/>
    <mergeCell ref="G128:G132"/>
    <mergeCell ref="E115:E117"/>
    <mergeCell ref="G156:G157"/>
    <mergeCell ref="E156:E157"/>
    <mergeCell ref="G138:G142"/>
    <mergeCell ref="E148:E152"/>
    <mergeCell ref="F148:F152"/>
    <mergeCell ref="G148:G152"/>
    <mergeCell ref="D197:D198"/>
    <mergeCell ref="G158:G160"/>
    <mergeCell ref="G185:G188"/>
    <mergeCell ref="G173:G176"/>
    <mergeCell ref="E173:E176"/>
    <mergeCell ref="G181:G184"/>
    <mergeCell ref="G161:G164"/>
    <mergeCell ref="D165:D168"/>
    <mergeCell ref="D181:D184"/>
    <mergeCell ref="D185:D188"/>
    <mergeCell ref="F297:F298"/>
    <mergeCell ref="G297:G298"/>
    <mergeCell ref="E266:E268"/>
    <mergeCell ref="F266:F268"/>
    <mergeCell ref="E289:E291"/>
    <mergeCell ref="C288:AB288"/>
    <mergeCell ref="D276:D278"/>
    <mergeCell ref="D274:D275"/>
    <mergeCell ref="C289:C291"/>
    <mergeCell ref="AB281:AB282"/>
    <mergeCell ref="Z173:Z174"/>
    <mergeCell ref="AA281:AA282"/>
    <mergeCell ref="B292:B293"/>
    <mergeCell ref="D292:D293"/>
    <mergeCell ref="E284:E286"/>
    <mergeCell ref="E169:E172"/>
    <mergeCell ref="E197:E198"/>
    <mergeCell ref="D177:D180"/>
    <mergeCell ref="D230:D232"/>
    <mergeCell ref="E189:E192"/>
    <mergeCell ref="Z304:AC304"/>
    <mergeCell ref="A303:I303"/>
    <mergeCell ref="D297:D298"/>
    <mergeCell ref="C295:AC295"/>
    <mergeCell ref="B304:I304"/>
    <mergeCell ref="D296:K296"/>
    <mergeCell ref="Z302:AC302"/>
    <mergeCell ref="E297:E298"/>
    <mergeCell ref="H297:H298"/>
    <mergeCell ref="C302:D302"/>
    <mergeCell ref="A289:A291"/>
    <mergeCell ref="A292:A293"/>
    <mergeCell ref="D289:D291"/>
    <mergeCell ref="E123:E127"/>
    <mergeCell ref="D189:D192"/>
    <mergeCell ref="C138:C141"/>
    <mergeCell ref="E158:E160"/>
    <mergeCell ref="D158:D160"/>
    <mergeCell ref="E292:E293"/>
    <mergeCell ref="C292:C293"/>
    <mergeCell ref="E209:E211"/>
    <mergeCell ref="E242:E244"/>
    <mergeCell ref="E233:E235"/>
    <mergeCell ref="E215:E217"/>
    <mergeCell ref="E239:E241"/>
    <mergeCell ref="D215:D217"/>
    <mergeCell ref="C199:D199"/>
    <mergeCell ref="D206:D208"/>
    <mergeCell ref="C193:D193"/>
    <mergeCell ref="C197:C198"/>
    <mergeCell ref="C196:AC196"/>
    <mergeCell ref="G245:G247"/>
    <mergeCell ref="F201:F202"/>
    <mergeCell ref="F197:F198"/>
    <mergeCell ref="D205:AC205"/>
    <mergeCell ref="H209:H211"/>
    <mergeCell ref="H206:H208"/>
    <mergeCell ref="D227:D229"/>
    <mergeCell ref="F215:F217"/>
    <mergeCell ref="G201:G202"/>
    <mergeCell ref="G212:G214"/>
    <mergeCell ref="D233:D235"/>
    <mergeCell ref="D224:D226"/>
    <mergeCell ref="F209:F211"/>
    <mergeCell ref="G209:G211"/>
    <mergeCell ref="G227:G229"/>
    <mergeCell ref="F227:F229"/>
    <mergeCell ref="A284:A286"/>
    <mergeCell ref="B272:AB272"/>
    <mergeCell ref="B271:H271"/>
    <mergeCell ref="B270:H270"/>
    <mergeCell ref="A276:A278"/>
    <mergeCell ref="C274:C275"/>
    <mergeCell ref="B276:B278"/>
    <mergeCell ref="B279:B280"/>
    <mergeCell ref="B281:B283"/>
    <mergeCell ref="D284:D286"/>
    <mergeCell ref="G154:G155"/>
    <mergeCell ref="E181:E184"/>
    <mergeCell ref="D64:Y64"/>
    <mergeCell ref="D115:D117"/>
    <mergeCell ref="D118:D122"/>
    <mergeCell ref="D161:D164"/>
    <mergeCell ref="E161:E164"/>
    <mergeCell ref="E154:E155"/>
    <mergeCell ref="E177:E180"/>
    <mergeCell ref="Y4:AC4"/>
    <mergeCell ref="A5:AC5"/>
    <mergeCell ref="D8:D10"/>
    <mergeCell ref="R9:R10"/>
    <mergeCell ref="O9:P9"/>
    <mergeCell ref="E8:E10"/>
    <mergeCell ref="A8:A10"/>
    <mergeCell ref="AA9:AC9"/>
    <mergeCell ref="S9:T9"/>
    <mergeCell ref="I8:I10"/>
    <mergeCell ref="B13:AC13"/>
    <mergeCell ref="C31:C32"/>
    <mergeCell ref="J9:J10"/>
    <mergeCell ref="B31:B32"/>
    <mergeCell ref="Z40:Z43"/>
    <mergeCell ref="C39:H39"/>
    <mergeCell ref="F8:F10"/>
    <mergeCell ref="Q9:Q10"/>
    <mergeCell ref="V8:Y8"/>
    <mergeCell ref="H8:H10"/>
    <mergeCell ref="Z70:Z74"/>
    <mergeCell ref="D70:Y70"/>
    <mergeCell ref="Z69:AC69"/>
    <mergeCell ref="Z98:Z107"/>
    <mergeCell ref="D98:Y98"/>
    <mergeCell ref="C97:AC97"/>
    <mergeCell ref="D69:H69"/>
    <mergeCell ref="AC121:AC122"/>
    <mergeCell ref="AA121:AA122"/>
    <mergeCell ref="Z96:AC96"/>
    <mergeCell ref="C96:I96"/>
    <mergeCell ref="AB121:AB122"/>
    <mergeCell ref="Z118:Z119"/>
    <mergeCell ref="Z109:Z114"/>
    <mergeCell ref="Z115:Z117"/>
    <mergeCell ref="Z121:Z122"/>
    <mergeCell ref="G113:G114"/>
    <mergeCell ref="A21:A23"/>
    <mergeCell ref="B21:B23"/>
    <mergeCell ref="C21:C23"/>
    <mergeCell ref="B8:B10"/>
    <mergeCell ref="C8:C10"/>
    <mergeCell ref="A12:AC12"/>
    <mergeCell ref="J8:M8"/>
    <mergeCell ref="N9:N10"/>
    <mergeCell ref="R8:U8"/>
    <mergeCell ref="Z8:AC8"/>
    <mergeCell ref="W9:X9"/>
    <mergeCell ref="Z9:Z10"/>
    <mergeCell ref="N8:Q8"/>
    <mergeCell ref="V9:V10"/>
    <mergeCell ref="A31:A32"/>
    <mergeCell ref="H230:H232"/>
    <mergeCell ref="H221:H223"/>
    <mergeCell ref="H224:H226"/>
    <mergeCell ref="G177:G180"/>
    <mergeCell ref="G218:G220"/>
    <mergeCell ref="D156:D157"/>
    <mergeCell ref="D154:D155"/>
    <mergeCell ref="C63:H63"/>
    <mergeCell ref="A99:A108"/>
    <mergeCell ref="B99:B108"/>
    <mergeCell ref="AC123:AC124"/>
    <mergeCell ref="AB123:AB124"/>
    <mergeCell ref="E118:E122"/>
    <mergeCell ref="Z123:Z124"/>
    <mergeCell ref="B118:B119"/>
    <mergeCell ref="C115:C117"/>
    <mergeCell ref="G115:G117"/>
    <mergeCell ref="C108:H108"/>
    <mergeCell ref="A161:A163"/>
    <mergeCell ref="B165:B167"/>
    <mergeCell ref="C154:C155"/>
    <mergeCell ref="C161:C163"/>
    <mergeCell ref="B156:B157"/>
    <mergeCell ref="B154:B155"/>
    <mergeCell ref="A115:A117"/>
    <mergeCell ref="A118:A119"/>
    <mergeCell ref="AB118:AB119"/>
    <mergeCell ref="B115:B117"/>
    <mergeCell ref="C118:C122"/>
    <mergeCell ref="B177:B179"/>
    <mergeCell ref="A133:AC133"/>
    <mergeCell ref="D128:D132"/>
    <mergeCell ref="D123:D127"/>
    <mergeCell ref="H128:H132"/>
    <mergeCell ref="AC128:AC129"/>
    <mergeCell ref="Z126:Z127"/>
    <mergeCell ref="C156:C157"/>
    <mergeCell ref="C177:C179"/>
    <mergeCell ref="A148:A152"/>
    <mergeCell ref="A90:A92"/>
    <mergeCell ref="B90:B92"/>
    <mergeCell ref="C90:C92"/>
    <mergeCell ref="D95:H95"/>
    <mergeCell ref="H148:H152"/>
    <mergeCell ref="B148:B152"/>
    <mergeCell ref="E138:E142"/>
    <mergeCell ref="D138:D142"/>
    <mergeCell ref="C148:C152"/>
    <mergeCell ref="B138:B141"/>
    <mergeCell ref="G169:G172"/>
    <mergeCell ref="E185:E188"/>
    <mergeCell ref="C165:C167"/>
    <mergeCell ref="G165:G168"/>
    <mergeCell ref="D169:D172"/>
    <mergeCell ref="C169:C171"/>
    <mergeCell ref="E165:E168"/>
    <mergeCell ref="C185:C187"/>
    <mergeCell ref="AC281:AC282"/>
    <mergeCell ref="D173:D176"/>
    <mergeCell ref="D281:D283"/>
    <mergeCell ref="C279:C280"/>
    <mergeCell ref="C276:C278"/>
    <mergeCell ref="D221:D223"/>
    <mergeCell ref="D266:D268"/>
    <mergeCell ref="G189:G192"/>
    <mergeCell ref="G224:G226"/>
    <mergeCell ref="H245:H247"/>
    <mergeCell ref="A138:A141"/>
    <mergeCell ref="D148:D152"/>
    <mergeCell ref="B161:B163"/>
    <mergeCell ref="B169:B171"/>
    <mergeCell ref="B158:B160"/>
    <mergeCell ref="A156:A157"/>
    <mergeCell ref="C158:C160"/>
    <mergeCell ref="A165:A167"/>
    <mergeCell ref="A158:A160"/>
    <mergeCell ref="A169:A171"/>
    <mergeCell ref="H251:H253"/>
    <mergeCell ref="B284:B286"/>
    <mergeCell ref="B289:B291"/>
    <mergeCell ref="C284:C286"/>
    <mergeCell ref="C287:D287"/>
    <mergeCell ref="H266:H268"/>
    <mergeCell ref="E281:E283"/>
    <mergeCell ref="D269:H269"/>
    <mergeCell ref="F248:F250"/>
    <mergeCell ref="G260:G262"/>
    <mergeCell ref="G292:G293"/>
    <mergeCell ref="G279:G280"/>
    <mergeCell ref="E245:E247"/>
    <mergeCell ref="F245:F247"/>
    <mergeCell ref="G276:G278"/>
    <mergeCell ref="C273:AC273"/>
    <mergeCell ref="G289:G291"/>
    <mergeCell ref="E276:E278"/>
    <mergeCell ref="Z274:Z275"/>
    <mergeCell ref="E251:E253"/>
    <mergeCell ref="E236:E238"/>
    <mergeCell ref="G266:G268"/>
    <mergeCell ref="F251:F253"/>
    <mergeCell ref="G257:G259"/>
    <mergeCell ref="G254:G256"/>
    <mergeCell ref="F236:F238"/>
    <mergeCell ref="F239:F241"/>
    <mergeCell ref="G263:G265"/>
    <mergeCell ref="G251:G253"/>
    <mergeCell ref="H239:H241"/>
    <mergeCell ref="G248:G250"/>
    <mergeCell ref="H242:H244"/>
    <mergeCell ref="G242:G244"/>
    <mergeCell ref="G239:G241"/>
    <mergeCell ref="H212:H214"/>
    <mergeCell ref="G230:G232"/>
    <mergeCell ref="H218:H220"/>
    <mergeCell ref="H236:H238"/>
    <mergeCell ref="H227:H229"/>
    <mergeCell ref="G233:G235"/>
    <mergeCell ref="H233:H235"/>
    <mergeCell ref="H215:H217"/>
    <mergeCell ref="G236:G238"/>
    <mergeCell ref="G221:G223"/>
    <mergeCell ref="E201:E202"/>
    <mergeCell ref="A197:A198"/>
    <mergeCell ref="F233:F235"/>
    <mergeCell ref="F218:F220"/>
    <mergeCell ref="E230:E232"/>
    <mergeCell ref="E221:E223"/>
    <mergeCell ref="F224:F226"/>
    <mergeCell ref="F221:F223"/>
    <mergeCell ref="F230:F232"/>
    <mergeCell ref="E224:E226"/>
    <mergeCell ref="B185:B187"/>
    <mergeCell ref="B181:B183"/>
    <mergeCell ref="A173:A175"/>
    <mergeCell ref="Z203:AC203"/>
    <mergeCell ref="B201:B202"/>
    <mergeCell ref="C201:C202"/>
    <mergeCell ref="C200:AC200"/>
    <mergeCell ref="C173:C175"/>
    <mergeCell ref="B173:B175"/>
    <mergeCell ref="C181:C183"/>
    <mergeCell ref="P324:S324"/>
    <mergeCell ref="T324:W324"/>
    <mergeCell ref="B197:B198"/>
    <mergeCell ref="C189:C191"/>
    <mergeCell ref="A194:D194"/>
    <mergeCell ref="A177:A179"/>
    <mergeCell ref="B189:B191"/>
    <mergeCell ref="A189:A191"/>
    <mergeCell ref="A185:A187"/>
    <mergeCell ref="A181:A183"/>
  </mergeCells>
  <phoneticPr fontId="7" type="noConversion"/>
  <pageMargins left="0.23622047244094491" right="0.23622047244094491" top="0.47244094488188981" bottom="0.43307086614173229" header="0.31496062992125984" footer="0.31496062992125984"/>
  <pageSetup scale="60" fitToHeight="7" orientation="landscape" r:id="rId1"/>
  <headerFooter alignWithMargins="0"/>
  <rowBreaks count="7" manualBreakCount="7">
    <brk id="25" max="31" man="1"/>
    <brk id="47" max="16383" man="1"/>
    <brk id="63" max="16383" man="1"/>
    <brk id="91" max="16383" man="1"/>
    <brk id="172" max="16383" man="1"/>
    <brk id="244" max="16383" man="1"/>
    <brk id="294" max="16383"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17"/>
  <sheetViews>
    <sheetView workbookViewId="0">
      <selection activeCell="J26" sqref="J26"/>
    </sheetView>
  </sheetViews>
  <sheetFormatPr defaultRowHeight="12.75"/>
  <cols>
    <col min="1" max="1" width="3.5703125" customWidth="1"/>
    <col min="2" max="2" width="3.140625" customWidth="1"/>
    <col min="3" max="3" width="3" customWidth="1"/>
    <col min="4" max="4" width="23.140625" customWidth="1"/>
    <col min="5" max="5" width="2.5703125" customWidth="1"/>
    <col min="6" max="6" width="2.7109375" customWidth="1"/>
    <col min="8" max="8" width="3.42578125" customWidth="1"/>
    <col min="9" max="9" width="7" customWidth="1"/>
    <col min="10" max="10" width="4.42578125" customWidth="1"/>
    <col min="11" max="11" width="5" customWidth="1"/>
    <col min="12" max="12" width="5.5703125" customWidth="1"/>
    <col min="13" max="13" width="4.85546875" customWidth="1"/>
    <col min="14" max="16" width="5.5703125" customWidth="1"/>
    <col min="17" max="18" width="5.140625" customWidth="1"/>
    <col min="19" max="25" width="4.140625" customWidth="1"/>
    <col min="27" max="27" width="3.42578125" customWidth="1"/>
    <col min="28" max="28" width="3.140625" customWidth="1"/>
    <col min="29" max="29" width="3.5703125" customWidth="1"/>
  </cols>
  <sheetData>
    <row r="1" spans="1:29" ht="25.5" customHeight="1">
      <c r="A1" s="89" t="s">
        <v>11</v>
      </c>
      <c r="B1" s="89" t="s">
        <v>13</v>
      </c>
      <c r="C1" s="87" t="s">
        <v>56</v>
      </c>
      <c r="D1" s="91" t="s">
        <v>94</v>
      </c>
      <c r="E1" s="80"/>
      <c r="F1" s="86"/>
      <c r="G1" s="70"/>
      <c r="H1" s="81"/>
      <c r="I1" s="66"/>
      <c r="J1" s="75"/>
      <c r="K1" s="76"/>
      <c r="L1" s="76"/>
      <c r="M1" s="76"/>
      <c r="N1" s="75"/>
      <c r="O1" s="84"/>
      <c r="P1" s="84"/>
      <c r="Q1" s="84"/>
      <c r="R1" s="85"/>
      <c r="S1" s="85"/>
      <c r="T1" s="85"/>
      <c r="U1" s="85"/>
      <c r="V1" s="75"/>
      <c r="W1" s="76"/>
      <c r="X1" s="76"/>
      <c r="Y1" s="73"/>
      <c r="Z1" s="96" t="s">
        <v>108</v>
      </c>
      <c r="AA1" s="71" t="s">
        <v>105</v>
      </c>
      <c r="AB1" s="71" t="s">
        <v>106</v>
      </c>
      <c r="AC1" s="71" t="s">
        <v>107</v>
      </c>
    </row>
    <row r="2" spans="1:29">
      <c r="A2" s="89"/>
      <c r="B2" s="89"/>
      <c r="C2" s="87"/>
      <c r="D2" s="1773" t="s">
        <v>97</v>
      </c>
      <c r="E2" s="80"/>
      <c r="F2" s="86"/>
      <c r="G2" s="70" t="s">
        <v>83</v>
      </c>
      <c r="H2" s="81"/>
      <c r="I2" s="66" t="s">
        <v>59</v>
      </c>
      <c r="J2" s="75"/>
      <c r="K2" s="76"/>
      <c r="L2" s="76"/>
      <c r="M2" s="76"/>
      <c r="N2" s="75">
        <v>523900</v>
      </c>
      <c r="O2" s="75">
        <v>523900</v>
      </c>
      <c r="P2" s="75"/>
      <c r="Q2" s="75">
        <v>523900</v>
      </c>
      <c r="R2" s="85"/>
      <c r="S2" s="85"/>
      <c r="T2" s="85"/>
      <c r="U2" s="85"/>
      <c r="V2" s="75"/>
      <c r="W2" s="76"/>
      <c r="X2" s="76"/>
      <c r="Y2" s="73"/>
      <c r="Z2" s="92"/>
      <c r="AA2" s="71"/>
      <c r="AB2" s="71"/>
      <c r="AC2" s="71"/>
    </row>
    <row r="3" spans="1:29">
      <c r="A3" s="89"/>
      <c r="B3" s="89"/>
      <c r="C3" s="87"/>
      <c r="D3" s="1774"/>
      <c r="E3" s="80"/>
      <c r="F3" s="86"/>
      <c r="G3" s="70"/>
      <c r="H3" s="81"/>
      <c r="I3" s="66"/>
      <c r="J3" s="75"/>
      <c r="K3" s="76"/>
      <c r="L3" s="76"/>
      <c r="M3" s="76"/>
      <c r="N3" s="75"/>
      <c r="O3" s="75"/>
      <c r="P3" s="75"/>
      <c r="Q3" s="75"/>
      <c r="R3" s="85"/>
      <c r="S3" s="85"/>
      <c r="T3" s="85"/>
      <c r="U3" s="85"/>
      <c r="V3" s="75"/>
      <c r="W3" s="76"/>
      <c r="X3" s="76"/>
      <c r="Y3" s="73"/>
      <c r="Z3" s="92"/>
      <c r="AA3" s="71"/>
      <c r="AB3" s="71"/>
      <c r="AC3" s="71"/>
    </row>
    <row r="4" spans="1:29">
      <c r="A4" s="89"/>
      <c r="B4" s="89"/>
      <c r="C4" s="87"/>
      <c r="D4" s="1775"/>
      <c r="E4" s="80"/>
      <c r="F4" s="86"/>
      <c r="G4" s="70"/>
      <c r="H4" s="81"/>
      <c r="I4" s="100" t="s">
        <v>12</v>
      </c>
      <c r="J4" s="102"/>
      <c r="K4" s="104"/>
      <c r="L4" s="104"/>
      <c r="M4" s="104"/>
      <c r="N4" s="102"/>
      <c r="O4" s="102"/>
      <c r="P4" s="102"/>
      <c r="Q4" s="102"/>
      <c r="R4" s="99"/>
      <c r="S4" s="99"/>
      <c r="T4" s="99"/>
      <c r="U4" s="99"/>
      <c r="V4" s="102"/>
      <c r="W4" s="104"/>
      <c r="X4" s="104"/>
      <c r="Y4" s="101"/>
      <c r="Z4" s="92"/>
      <c r="AA4" s="71"/>
      <c r="AB4" s="71"/>
      <c r="AC4" s="71"/>
    </row>
    <row r="5" spans="1:29">
      <c r="A5" s="89"/>
      <c r="B5" s="89"/>
      <c r="C5" s="87"/>
      <c r="D5" s="1773" t="s">
        <v>98</v>
      </c>
      <c r="E5" s="80"/>
      <c r="F5" s="86"/>
      <c r="G5" s="70" t="s">
        <v>83</v>
      </c>
      <c r="H5" s="81"/>
      <c r="I5" s="66" t="s">
        <v>59</v>
      </c>
      <c r="J5" s="75"/>
      <c r="K5" s="76"/>
      <c r="L5" s="76"/>
      <c r="M5" s="76"/>
      <c r="N5" s="95">
        <v>53300</v>
      </c>
      <c r="O5" s="95">
        <v>53300</v>
      </c>
      <c r="P5" s="95"/>
      <c r="Q5" s="95">
        <v>53300</v>
      </c>
      <c r="R5" s="85"/>
      <c r="S5" s="85"/>
      <c r="T5" s="85"/>
      <c r="U5" s="85"/>
      <c r="V5" s="75"/>
      <c r="W5" s="76"/>
      <c r="X5" s="76"/>
      <c r="Y5" s="73"/>
      <c r="Z5" s="92"/>
      <c r="AA5" s="71"/>
      <c r="AB5" s="71"/>
      <c r="AC5" s="71"/>
    </row>
    <row r="6" spans="1:29">
      <c r="A6" s="89"/>
      <c r="B6" s="89"/>
      <c r="C6" s="87"/>
      <c r="D6" s="1775"/>
      <c r="E6" s="80"/>
      <c r="F6" s="86"/>
      <c r="G6" s="70"/>
      <c r="H6" s="81"/>
      <c r="I6" s="100" t="s">
        <v>12</v>
      </c>
      <c r="J6" s="102"/>
      <c r="K6" s="104"/>
      <c r="L6" s="104"/>
      <c r="M6" s="104"/>
      <c r="N6" s="102"/>
      <c r="O6" s="102"/>
      <c r="P6" s="102"/>
      <c r="Q6" s="102"/>
      <c r="R6" s="99"/>
      <c r="S6" s="99"/>
      <c r="T6" s="99"/>
      <c r="U6" s="99"/>
      <c r="V6" s="102"/>
      <c r="W6" s="104"/>
      <c r="X6" s="104"/>
      <c r="Y6" s="101"/>
      <c r="Z6" s="92"/>
      <c r="AA6" s="71"/>
      <c r="AB6" s="71"/>
      <c r="AC6" s="71"/>
    </row>
    <row r="7" spans="1:29">
      <c r="A7" s="89"/>
      <c r="B7" s="89"/>
      <c r="C7" s="87"/>
      <c r="D7" s="97"/>
      <c r="E7" s="80"/>
      <c r="F7" s="86"/>
      <c r="G7" s="70"/>
      <c r="H7" s="81"/>
      <c r="I7" s="66"/>
      <c r="J7" s="75"/>
      <c r="K7" s="76"/>
      <c r="L7" s="76"/>
      <c r="M7" s="76"/>
      <c r="N7" s="75"/>
      <c r="O7" s="75"/>
      <c r="P7" s="75"/>
      <c r="Q7" s="75"/>
      <c r="R7" s="85"/>
      <c r="S7" s="85"/>
      <c r="T7" s="85"/>
      <c r="U7" s="85"/>
      <c r="V7" s="75"/>
      <c r="W7" s="76"/>
      <c r="X7" s="76"/>
      <c r="Y7" s="73"/>
      <c r="Z7" s="92"/>
      <c r="AA7" s="71"/>
      <c r="AB7" s="71"/>
      <c r="AC7" s="71"/>
    </row>
    <row r="8" spans="1:29">
      <c r="A8" s="89"/>
      <c r="B8" s="89"/>
      <c r="C8" s="87"/>
      <c r="D8" s="1773" t="s">
        <v>111</v>
      </c>
      <c r="E8" s="80"/>
      <c r="F8" s="86"/>
      <c r="G8" s="70" t="s">
        <v>83</v>
      </c>
      <c r="H8" s="81"/>
      <c r="I8" s="66" t="s">
        <v>59</v>
      </c>
      <c r="J8" s="75"/>
      <c r="K8" s="76"/>
      <c r="L8" s="76"/>
      <c r="M8" s="76"/>
      <c r="N8" s="75">
        <v>637000</v>
      </c>
      <c r="O8" s="75">
        <v>637000</v>
      </c>
      <c r="P8" s="75"/>
      <c r="Q8" s="75">
        <v>637000</v>
      </c>
      <c r="R8" s="85"/>
      <c r="S8" s="85"/>
      <c r="T8" s="85"/>
      <c r="U8" s="85"/>
      <c r="V8" s="75"/>
      <c r="W8" s="76"/>
      <c r="X8" s="76"/>
      <c r="Y8" s="73"/>
      <c r="Z8" s="92"/>
      <c r="AA8" s="71"/>
      <c r="AB8" s="71"/>
      <c r="AC8" s="71"/>
    </row>
    <row r="9" spans="1:29" ht="27.75" customHeight="1">
      <c r="A9" s="89"/>
      <c r="B9" s="89"/>
      <c r="C9" s="87"/>
      <c r="D9" s="1775"/>
      <c r="E9" s="80"/>
      <c r="F9" s="86"/>
      <c r="G9" s="70"/>
      <c r="H9" s="81"/>
      <c r="I9" s="100" t="s">
        <v>12</v>
      </c>
      <c r="J9" s="102"/>
      <c r="K9" s="104"/>
      <c r="L9" s="104"/>
      <c r="M9" s="104"/>
      <c r="N9" s="102"/>
      <c r="O9" s="102"/>
      <c r="P9" s="102"/>
      <c r="Q9" s="102"/>
      <c r="R9" s="99"/>
      <c r="S9" s="99"/>
      <c r="T9" s="99"/>
      <c r="U9" s="99"/>
      <c r="V9" s="102"/>
      <c r="W9" s="104"/>
      <c r="X9" s="104"/>
      <c r="Y9" s="101"/>
      <c r="Z9" s="92"/>
      <c r="AA9" s="71"/>
      <c r="AB9" s="71"/>
      <c r="AC9" s="71"/>
    </row>
    <row r="10" spans="1:29">
      <c r="A10" s="89"/>
      <c r="B10" s="89"/>
      <c r="C10" s="87"/>
      <c r="D10" s="97"/>
      <c r="E10" s="80"/>
      <c r="F10" s="86"/>
      <c r="G10" s="70"/>
      <c r="H10" s="81"/>
      <c r="I10" s="66"/>
      <c r="J10" s="75"/>
      <c r="K10" s="76"/>
      <c r="L10" s="76"/>
      <c r="M10" s="76"/>
      <c r="N10" s="75"/>
      <c r="O10" s="75"/>
      <c r="P10" s="75"/>
      <c r="Q10" s="75"/>
      <c r="R10" s="85"/>
      <c r="S10" s="85"/>
      <c r="T10" s="85"/>
      <c r="U10" s="85"/>
      <c r="V10" s="75"/>
      <c r="W10" s="76"/>
      <c r="X10" s="76"/>
      <c r="Y10" s="73"/>
      <c r="Z10" s="92"/>
      <c r="AA10" s="71"/>
      <c r="AB10" s="71"/>
      <c r="AC10" s="71"/>
    </row>
    <row r="11" spans="1:29">
      <c r="A11" s="89"/>
      <c r="B11" s="89"/>
      <c r="C11" s="87"/>
      <c r="D11" s="1773" t="s">
        <v>99</v>
      </c>
      <c r="E11" s="80"/>
      <c r="F11" s="86"/>
      <c r="G11" s="70" t="s">
        <v>83</v>
      </c>
      <c r="H11" s="81"/>
      <c r="I11" s="66" t="s">
        <v>59</v>
      </c>
      <c r="J11" s="75"/>
      <c r="K11" s="76"/>
      <c r="L11" s="76"/>
      <c r="M11" s="76"/>
      <c r="N11" s="75">
        <v>91300</v>
      </c>
      <c r="O11" s="75">
        <v>91300</v>
      </c>
      <c r="P11" s="75"/>
      <c r="Q11" s="75">
        <v>91300</v>
      </c>
      <c r="R11" s="85"/>
      <c r="S11" s="85"/>
      <c r="T11" s="85"/>
      <c r="U11" s="85"/>
      <c r="V11" s="75"/>
      <c r="W11" s="76"/>
      <c r="X11" s="76"/>
      <c r="Y11" s="73"/>
      <c r="Z11" s="92"/>
      <c r="AA11" s="71"/>
      <c r="AB11" s="71"/>
      <c r="AC11" s="71"/>
    </row>
    <row r="12" spans="1:29">
      <c r="A12" s="89"/>
      <c r="B12" s="89"/>
      <c r="C12" s="87"/>
      <c r="D12" s="1775"/>
      <c r="E12" s="80"/>
      <c r="F12" s="86"/>
      <c r="G12" s="70"/>
      <c r="H12" s="81"/>
      <c r="I12" s="100" t="s">
        <v>12</v>
      </c>
      <c r="J12" s="102"/>
      <c r="K12" s="104"/>
      <c r="L12" s="104"/>
      <c r="M12" s="104"/>
      <c r="N12" s="102"/>
      <c r="O12" s="102"/>
      <c r="P12" s="102"/>
      <c r="Q12" s="102"/>
      <c r="R12" s="99"/>
      <c r="S12" s="99"/>
      <c r="T12" s="99"/>
      <c r="U12" s="99"/>
      <c r="V12" s="102"/>
      <c r="W12" s="104"/>
      <c r="X12" s="104"/>
      <c r="Y12" s="101"/>
      <c r="Z12" s="92"/>
      <c r="AA12" s="71"/>
      <c r="AB12" s="71"/>
      <c r="AC12" s="71"/>
    </row>
    <row r="13" spans="1:29">
      <c r="A13" s="89"/>
      <c r="B13" s="89"/>
      <c r="C13" s="87"/>
      <c r="D13" s="78"/>
      <c r="E13" s="80"/>
      <c r="F13" s="86"/>
      <c r="G13" s="70"/>
      <c r="H13" s="81"/>
      <c r="I13" s="66" t="s">
        <v>59</v>
      </c>
      <c r="J13" s="75"/>
      <c r="K13" s="76"/>
      <c r="L13" s="76"/>
      <c r="M13" s="76"/>
      <c r="N13" s="75">
        <v>5000</v>
      </c>
      <c r="O13" s="75">
        <v>5000</v>
      </c>
      <c r="P13" s="75"/>
      <c r="Q13" s="75">
        <v>5000</v>
      </c>
      <c r="R13" s="85"/>
      <c r="S13" s="85"/>
      <c r="T13" s="85"/>
      <c r="U13" s="85"/>
      <c r="V13" s="75"/>
      <c r="W13" s="76"/>
      <c r="X13" s="76"/>
      <c r="Y13" s="73"/>
      <c r="Z13" s="92"/>
      <c r="AA13" s="71"/>
      <c r="AB13" s="71"/>
      <c r="AC13" s="71"/>
    </row>
    <row r="14" spans="1:29">
      <c r="A14" s="89"/>
      <c r="B14" s="89"/>
      <c r="C14" s="87"/>
      <c r="D14" s="78"/>
      <c r="E14" s="80"/>
      <c r="F14" s="86"/>
      <c r="G14" s="70"/>
      <c r="H14" s="81"/>
      <c r="I14" s="100" t="s">
        <v>12</v>
      </c>
      <c r="J14" s="102"/>
      <c r="K14" s="104"/>
      <c r="L14" s="104"/>
      <c r="M14" s="104"/>
      <c r="N14" s="102"/>
      <c r="O14" s="102"/>
      <c r="P14" s="102"/>
      <c r="Q14" s="102"/>
      <c r="R14" s="99"/>
      <c r="S14" s="99"/>
      <c r="T14" s="99"/>
      <c r="U14" s="99"/>
      <c r="V14" s="102"/>
      <c r="W14" s="104"/>
      <c r="X14" s="104"/>
      <c r="Y14" s="101"/>
      <c r="Z14" s="92"/>
      <c r="AA14" s="71"/>
      <c r="AB14" s="71"/>
      <c r="AC14" s="71"/>
    </row>
    <row r="15" spans="1:29" ht="38.25">
      <c r="A15" s="89"/>
      <c r="B15" s="89"/>
      <c r="C15" s="87"/>
      <c r="D15" s="78" t="s">
        <v>110</v>
      </c>
      <c r="E15" s="80"/>
      <c r="F15" s="86"/>
      <c r="G15" s="69" t="s">
        <v>83</v>
      </c>
      <c r="H15" s="81"/>
      <c r="I15" s="66" t="s">
        <v>112</v>
      </c>
      <c r="J15" s="75"/>
      <c r="K15" s="76"/>
      <c r="L15" s="76"/>
      <c r="M15" s="76"/>
      <c r="N15" s="75">
        <v>45000</v>
      </c>
      <c r="O15" s="75">
        <v>45000</v>
      </c>
      <c r="P15" s="75"/>
      <c r="Q15" s="75">
        <v>45000</v>
      </c>
      <c r="R15" s="75">
        <v>600000</v>
      </c>
      <c r="S15" s="85"/>
      <c r="T15" s="85"/>
      <c r="U15" s="85"/>
      <c r="V15" s="75"/>
      <c r="W15" s="76"/>
      <c r="X15" s="76"/>
      <c r="Y15" s="73"/>
      <c r="Z15" s="92"/>
      <c r="AA15" s="71"/>
      <c r="AB15" s="71"/>
      <c r="AC15" s="71"/>
    </row>
    <row r="16" spans="1:29">
      <c r="A16" s="90"/>
      <c r="B16" s="90"/>
      <c r="C16" s="88"/>
      <c r="D16" s="72"/>
      <c r="E16" s="77"/>
      <c r="F16" s="83"/>
      <c r="G16" s="70"/>
      <c r="H16" s="82"/>
      <c r="I16" s="100" t="s">
        <v>12</v>
      </c>
      <c r="J16" s="104"/>
      <c r="K16" s="104"/>
      <c r="L16" s="104"/>
      <c r="M16" s="104"/>
      <c r="N16" s="103"/>
      <c r="O16" s="103"/>
      <c r="P16" s="103"/>
      <c r="Q16" s="103"/>
      <c r="R16" s="98"/>
      <c r="S16" s="98"/>
      <c r="T16" s="98"/>
      <c r="U16" s="98"/>
      <c r="V16" s="104"/>
      <c r="W16" s="104"/>
      <c r="X16" s="104"/>
      <c r="Y16" s="101"/>
      <c r="Z16" s="93"/>
      <c r="AA16" s="71"/>
      <c r="AB16" s="71"/>
      <c r="AC16" s="71"/>
    </row>
    <row r="17" spans="1:29">
      <c r="A17" s="67" t="s">
        <v>11</v>
      </c>
      <c r="B17" s="67" t="s">
        <v>13</v>
      </c>
      <c r="C17" s="1772" t="s">
        <v>14</v>
      </c>
      <c r="D17" s="1772"/>
      <c r="E17" s="1772"/>
      <c r="F17" s="1772"/>
      <c r="G17" s="1772"/>
      <c r="H17" s="1772"/>
      <c r="I17" s="1772"/>
      <c r="J17" s="94"/>
      <c r="K17" s="94"/>
      <c r="L17" s="94"/>
      <c r="M17" s="94"/>
      <c r="N17" s="94"/>
      <c r="O17" s="94"/>
      <c r="P17" s="94"/>
      <c r="Q17" s="94"/>
      <c r="R17" s="94"/>
      <c r="S17" s="94"/>
      <c r="T17" s="94"/>
      <c r="U17" s="94"/>
      <c r="V17" s="94"/>
      <c r="W17" s="94"/>
      <c r="X17" s="94"/>
      <c r="Y17" s="94"/>
      <c r="Z17" s="72"/>
      <c r="AA17" s="68"/>
      <c r="AB17" s="68"/>
      <c r="AC17" s="68"/>
    </row>
  </sheetData>
  <mergeCells count="5">
    <mergeCell ref="C17:I17"/>
    <mergeCell ref="D2:D4"/>
    <mergeCell ref="D5:D6"/>
    <mergeCell ref="D8:D9"/>
    <mergeCell ref="D11:D12"/>
  </mergeCells>
  <phoneticPr fontId="7" type="noConversion"/>
  <pageMargins left="0.70866141732283472" right="0.70866141732283472" top="0.74803149606299213" bottom="0.74803149606299213"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dimension ref="A2:F14"/>
  <sheetViews>
    <sheetView workbookViewId="0">
      <selection activeCell="F6" sqref="F6"/>
    </sheetView>
  </sheetViews>
  <sheetFormatPr defaultRowHeight="12.75"/>
  <cols>
    <col min="1" max="1" width="29.85546875" customWidth="1"/>
    <col min="3" max="3" width="25.85546875" customWidth="1"/>
    <col min="5" max="5" width="35.28515625" customWidth="1"/>
  </cols>
  <sheetData>
    <row r="2" spans="1:6">
      <c r="B2" t="s">
        <v>115</v>
      </c>
      <c r="D2" t="s">
        <v>59</v>
      </c>
    </row>
    <row r="3" spans="1:6" ht="13.5" customHeight="1">
      <c r="A3" s="107" t="s">
        <v>84</v>
      </c>
      <c r="B3" s="108">
        <v>2</v>
      </c>
      <c r="C3" s="108" t="s">
        <v>116</v>
      </c>
      <c r="D3" s="108">
        <v>5</v>
      </c>
      <c r="E3" s="108" t="s">
        <v>118</v>
      </c>
      <c r="F3" s="111" t="s">
        <v>126</v>
      </c>
    </row>
    <row r="4" spans="1:6" ht="13.5" customHeight="1">
      <c r="A4" s="107" t="s">
        <v>85</v>
      </c>
      <c r="B4" s="108"/>
      <c r="C4" s="108"/>
      <c r="D4" s="108">
        <v>1</v>
      </c>
      <c r="E4" s="108" t="s">
        <v>119</v>
      </c>
      <c r="F4" t="s">
        <v>126</v>
      </c>
    </row>
    <row r="5" spans="1:6" ht="13.5" customHeight="1">
      <c r="A5" s="107" t="s">
        <v>86</v>
      </c>
      <c r="B5" s="108">
        <v>2</v>
      </c>
      <c r="C5" s="108" t="s">
        <v>116</v>
      </c>
      <c r="D5" s="108">
        <v>6</v>
      </c>
      <c r="E5" s="108" t="s">
        <v>120</v>
      </c>
      <c r="F5" s="111" t="s">
        <v>126</v>
      </c>
    </row>
    <row r="6" spans="1:6" ht="13.5" customHeight="1">
      <c r="A6" s="78" t="s">
        <v>100</v>
      </c>
      <c r="B6" s="108">
        <v>18</v>
      </c>
      <c r="C6" s="108" t="s">
        <v>117</v>
      </c>
      <c r="D6" s="108">
        <v>20</v>
      </c>
      <c r="E6" s="108" t="s">
        <v>121</v>
      </c>
    </row>
    <row r="7" spans="1:6" ht="13.5" customHeight="1">
      <c r="A7" s="78" t="s">
        <v>101</v>
      </c>
      <c r="B7" s="108">
        <v>14.1</v>
      </c>
      <c r="C7" s="108" t="s">
        <v>117</v>
      </c>
      <c r="D7" s="108">
        <v>30</v>
      </c>
      <c r="E7" s="108" t="s">
        <v>122</v>
      </c>
      <c r="F7" s="111" t="s">
        <v>126</v>
      </c>
    </row>
    <row r="8" spans="1:6" ht="13.5" customHeight="1">
      <c r="A8" s="78" t="s">
        <v>102</v>
      </c>
      <c r="B8" s="108"/>
      <c r="C8" s="108"/>
      <c r="D8" s="108">
        <v>13</v>
      </c>
      <c r="E8" s="108" t="s">
        <v>123</v>
      </c>
      <c r="F8" s="112" t="s">
        <v>126</v>
      </c>
    </row>
    <row r="9" spans="1:6" ht="13.5" customHeight="1">
      <c r="A9" s="78" t="s">
        <v>103</v>
      </c>
      <c r="B9" s="108">
        <v>10</v>
      </c>
      <c r="C9" s="108" t="s">
        <v>117</v>
      </c>
      <c r="D9" s="108"/>
      <c r="E9" s="108"/>
    </row>
    <row r="10" spans="1:6" ht="12" customHeight="1">
      <c r="A10" s="79" t="s">
        <v>114</v>
      </c>
      <c r="B10" s="108">
        <v>14</v>
      </c>
      <c r="C10" s="108" t="s">
        <v>117</v>
      </c>
      <c r="D10" s="108">
        <v>16</v>
      </c>
      <c r="E10" s="108" t="s">
        <v>124</v>
      </c>
      <c r="F10" s="111" t="s">
        <v>126</v>
      </c>
    </row>
    <row r="11" spans="1:6">
      <c r="A11" s="108"/>
      <c r="B11" s="108">
        <f>SUM(B3:B10)</f>
        <v>60.1</v>
      </c>
      <c r="C11" s="108" t="s">
        <v>116</v>
      </c>
      <c r="D11" s="108">
        <f>SUM(D3:D10)</f>
        <v>91</v>
      </c>
      <c r="E11" s="108"/>
    </row>
    <row r="12" spans="1:6" ht="15" customHeight="1"/>
    <row r="14" spans="1:6" ht="15" customHeight="1"/>
  </sheetData>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E9"/>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23" t="s">
        <v>135</v>
      </c>
      <c r="C1" s="424"/>
      <c r="D1" s="429"/>
      <c r="E1" s="429"/>
    </row>
    <row r="2" spans="2:5">
      <c r="B2" s="423" t="s">
        <v>136</v>
      </c>
      <c r="C2" s="424"/>
      <c r="D2" s="429"/>
      <c r="E2" s="429"/>
    </row>
    <row r="3" spans="2:5">
      <c r="B3" s="425"/>
      <c r="C3" s="425"/>
      <c r="D3" s="430"/>
      <c r="E3" s="430"/>
    </row>
    <row r="4" spans="2:5" ht="38.25">
      <c r="B4" s="426" t="s">
        <v>137</v>
      </c>
      <c r="C4" s="425"/>
      <c r="D4" s="430"/>
      <c r="E4" s="430"/>
    </row>
    <row r="5" spans="2:5">
      <c r="B5" s="425"/>
      <c r="C5" s="425"/>
      <c r="D5" s="430"/>
      <c r="E5" s="430"/>
    </row>
    <row r="6" spans="2:5">
      <c r="B6" s="423" t="s">
        <v>138</v>
      </c>
      <c r="C6" s="424"/>
      <c r="D6" s="429"/>
      <c r="E6" s="431" t="s">
        <v>139</v>
      </c>
    </row>
    <row r="7" spans="2:5" ht="13.5" thickBot="1">
      <c r="B7" s="425"/>
      <c r="C7" s="425"/>
      <c r="D7" s="430"/>
      <c r="E7" s="430"/>
    </row>
    <row r="8" spans="2:5" ht="39" thickBot="1">
      <c r="B8" s="427" t="s">
        <v>140</v>
      </c>
      <c r="C8" s="428"/>
      <c r="D8" s="432"/>
      <c r="E8" s="433">
        <v>22</v>
      </c>
    </row>
    <row r="9" spans="2:5">
      <c r="B9" s="425"/>
      <c r="C9" s="425"/>
      <c r="D9" s="430"/>
      <c r="E9" s="430"/>
    </row>
  </sheetData>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E10"/>
  <sheetViews>
    <sheetView showGridLines="0" workbookViewId="0">
      <selection activeCell="I7" sqref="I6:J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34" t="s">
        <v>147</v>
      </c>
      <c r="C1" s="424"/>
      <c r="D1" s="429"/>
      <c r="E1" s="429"/>
    </row>
    <row r="2" spans="2:5">
      <c r="B2" s="434" t="s">
        <v>148</v>
      </c>
      <c r="C2" s="424"/>
      <c r="D2" s="429"/>
      <c r="E2" s="429"/>
    </row>
    <row r="3" spans="2:5">
      <c r="B3" s="425"/>
      <c r="C3" s="425"/>
      <c r="D3" s="430"/>
      <c r="E3" s="430"/>
    </row>
    <row r="4" spans="2:5" ht="38.25">
      <c r="B4" s="435" t="s">
        <v>137</v>
      </c>
      <c r="C4" s="425"/>
      <c r="D4" s="430"/>
      <c r="E4" s="430"/>
    </row>
    <row r="5" spans="2:5">
      <c r="B5" s="425"/>
      <c r="C5" s="425"/>
      <c r="D5" s="430"/>
      <c r="E5" s="430"/>
    </row>
    <row r="6" spans="2:5">
      <c r="B6" s="434" t="s">
        <v>138</v>
      </c>
      <c r="C6" s="424"/>
      <c r="D6" s="429"/>
      <c r="E6" s="437" t="s">
        <v>139</v>
      </c>
    </row>
    <row r="7" spans="2:5" ht="13.5" thickBot="1">
      <c r="B7" s="425"/>
      <c r="C7" s="425"/>
      <c r="D7" s="430"/>
      <c r="E7" s="430"/>
    </row>
    <row r="8" spans="2:5" ht="39" thickBot="1">
      <c r="B8" s="436" t="s">
        <v>140</v>
      </c>
      <c r="C8" s="428"/>
      <c r="D8" s="432"/>
      <c r="E8" s="433">
        <v>22</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E10"/>
  <sheetViews>
    <sheetView showGridLines="0" workbookViewId="0">
      <selection activeCell="G37" sqref="G3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38" t="s">
        <v>147</v>
      </c>
      <c r="C1" s="439"/>
      <c r="D1" s="440"/>
      <c r="E1" s="440"/>
    </row>
    <row r="2" spans="2:5">
      <c r="B2" s="438" t="s">
        <v>149</v>
      </c>
      <c r="C2" s="439"/>
      <c r="D2" s="440"/>
      <c r="E2" s="440"/>
    </row>
    <row r="3" spans="2:5">
      <c r="B3" s="425"/>
      <c r="C3" s="425"/>
      <c r="D3" s="430"/>
      <c r="E3" s="430"/>
    </row>
    <row r="4" spans="2:5" ht="38.25">
      <c r="B4" s="435" t="s">
        <v>137</v>
      </c>
      <c r="C4" s="425"/>
      <c r="D4" s="430"/>
      <c r="E4" s="430"/>
    </row>
    <row r="5" spans="2:5">
      <c r="B5" s="425"/>
      <c r="C5" s="425"/>
      <c r="D5" s="430"/>
      <c r="E5" s="430"/>
    </row>
    <row r="6" spans="2:5">
      <c r="B6" s="438" t="s">
        <v>138</v>
      </c>
      <c r="C6" s="439"/>
      <c r="D6" s="440"/>
      <c r="E6" s="441" t="s">
        <v>139</v>
      </c>
    </row>
    <row r="7" spans="2:5" ht="13.5" thickBot="1">
      <c r="B7" s="425"/>
      <c r="C7" s="425"/>
      <c r="D7" s="430"/>
      <c r="E7" s="430"/>
    </row>
    <row r="8" spans="2:5" ht="39" thickBot="1">
      <c r="B8" s="436" t="s">
        <v>140</v>
      </c>
      <c r="C8" s="428"/>
      <c r="D8" s="432"/>
      <c r="E8" s="433">
        <v>22</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38" t="s">
        <v>147</v>
      </c>
      <c r="C1" s="439"/>
      <c r="D1" s="440"/>
      <c r="E1" s="440"/>
    </row>
    <row r="2" spans="2:5">
      <c r="B2" s="438" t="s">
        <v>150</v>
      </c>
      <c r="C2" s="439"/>
      <c r="D2" s="440"/>
      <c r="E2" s="440"/>
    </row>
    <row r="3" spans="2:5">
      <c r="B3" s="425"/>
      <c r="C3" s="425"/>
      <c r="D3" s="430"/>
      <c r="E3" s="430"/>
    </row>
    <row r="4" spans="2:5" ht="38.25">
      <c r="B4" s="435" t="s">
        <v>137</v>
      </c>
      <c r="C4" s="425"/>
      <c r="D4" s="430"/>
      <c r="E4" s="430"/>
    </row>
    <row r="5" spans="2:5">
      <c r="B5" s="425"/>
      <c r="C5" s="425"/>
      <c r="D5" s="430"/>
      <c r="E5" s="430"/>
    </row>
    <row r="6" spans="2:5">
      <c r="B6" s="438" t="s">
        <v>138</v>
      </c>
      <c r="C6" s="439"/>
      <c r="D6" s="440"/>
      <c r="E6" s="441" t="s">
        <v>139</v>
      </c>
    </row>
    <row r="7" spans="2:5" ht="13.5" thickBot="1">
      <c r="B7" s="425"/>
      <c r="C7" s="425"/>
      <c r="D7" s="430"/>
      <c r="E7" s="430"/>
    </row>
    <row r="8" spans="2:5" ht="39" thickBot="1">
      <c r="B8" s="436" t="s">
        <v>140</v>
      </c>
      <c r="C8" s="428"/>
      <c r="D8" s="432"/>
      <c r="E8" s="433">
        <v>22</v>
      </c>
    </row>
    <row r="9" spans="2:5">
      <c r="B9" s="425"/>
      <c r="C9" s="425"/>
      <c r="D9" s="430"/>
      <c r="E9" s="430"/>
    </row>
    <row r="10" spans="2:5">
      <c r="B10" s="425"/>
      <c r="C10" s="425"/>
      <c r="D10" s="430"/>
      <c r="E10" s="430"/>
    </row>
  </sheetData>
  <phoneticPr fontId="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42" t="s">
        <v>147</v>
      </c>
      <c r="C1" s="439"/>
      <c r="D1" s="440"/>
      <c r="E1" s="440"/>
    </row>
    <row r="2" spans="2:5">
      <c r="B2" s="442" t="s">
        <v>151</v>
      </c>
      <c r="C2" s="439"/>
      <c r="D2" s="440"/>
      <c r="E2" s="440"/>
    </row>
    <row r="3" spans="2:5">
      <c r="B3" s="425"/>
      <c r="C3" s="425"/>
      <c r="D3" s="430"/>
      <c r="E3" s="430"/>
    </row>
    <row r="4" spans="2:5" ht="38.25">
      <c r="B4" s="443" t="s">
        <v>137</v>
      </c>
      <c r="C4" s="425"/>
      <c r="D4" s="430"/>
      <c r="E4" s="430"/>
    </row>
    <row r="5" spans="2:5">
      <c r="B5" s="425"/>
      <c r="C5" s="425"/>
      <c r="D5" s="430"/>
      <c r="E5" s="430"/>
    </row>
    <row r="6" spans="2:5">
      <c r="B6" s="442" t="s">
        <v>138</v>
      </c>
      <c r="C6" s="439"/>
      <c r="D6" s="440"/>
      <c r="E6" s="445" t="s">
        <v>139</v>
      </c>
    </row>
    <row r="7" spans="2:5" ht="13.5" thickBot="1">
      <c r="B7" s="425"/>
      <c r="C7" s="425"/>
      <c r="D7" s="430"/>
      <c r="E7" s="430"/>
    </row>
    <row r="8" spans="2:5" ht="39" thickBot="1">
      <c r="B8" s="444" t="s">
        <v>140</v>
      </c>
      <c r="C8" s="428"/>
      <c r="D8" s="432"/>
      <c r="E8" s="433">
        <v>22</v>
      </c>
    </row>
    <row r="9" spans="2:5">
      <c r="B9" s="425"/>
      <c r="C9" s="425"/>
      <c r="D9" s="430"/>
      <c r="E9" s="430"/>
    </row>
    <row r="10" spans="2:5">
      <c r="B10" s="425"/>
      <c r="C10" s="425"/>
      <c r="D10" s="430"/>
      <c r="E10" s="430"/>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1a forma</vt:lpstr>
      <vt:lpstr>1 lentelė</vt:lpstr>
      <vt:lpstr>Sheet1</vt:lpstr>
      <vt:lpstr>Sheet2</vt:lpstr>
      <vt:lpstr>Compatibility Report</vt:lpstr>
      <vt:lpstr>Compatibility Report (1)</vt:lpstr>
      <vt:lpstr>Compatibility Report (2)</vt:lpstr>
      <vt:lpstr>Compatibility Report (3)</vt:lpstr>
      <vt:lpstr>Compatibility Report (4)</vt:lpstr>
      <vt:lpstr>Compatibility Report (5)</vt:lpstr>
      <vt:lpstr>Compatibility Report (6)</vt:lpstr>
      <vt:lpstr>Compatibility Report (7)</vt:lpstr>
      <vt:lpstr>Compatibility Report (8)</vt:lpstr>
      <vt:lpstr>Compatibility Report (9)</vt:lpstr>
      <vt:lpstr>Compatibility Report (10)</vt:lpstr>
      <vt:lpstr>Compatibility Report (11)</vt:lpstr>
      <vt:lpstr>Compatibility Report (12)</vt:lpstr>
      <vt:lpstr>Compatibility Report (13)</vt:lpstr>
      <vt:lpstr>Compatibility Report (14)</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laivng</cp:lastModifiedBy>
  <cp:lastPrinted>2014-02-25T12:07:12Z</cp:lastPrinted>
  <dcterms:created xsi:type="dcterms:W3CDTF">2007-07-27T10:32:34Z</dcterms:created>
  <dcterms:modified xsi:type="dcterms:W3CDTF">2014-02-28T09:45:19Z</dcterms:modified>
</cp:coreProperties>
</file>