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Prismontiene\Desktop\SKENUOTI DOKUMENTAI\"/>
    </mc:Choice>
  </mc:AlternateContent>
  <bookViews>
    <workbookView xWindow="0" yWindow="0" windowWidth="28800" windowHeight="12435"/>
  </bookViews>
  <sheets>
    <sheet name="Pajamos" sheetId="4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70" i="4" l="1"/>
  <c r="D21" i="4"/>
  <c r="D76" i="4"/>
  <c r="D74" i="4" s="1"/>
  <c r="D68" i="4" s="1"/>
  <c r="D62" i="4" s="1"/>
  <c r="D82" i="4"/>
  <c r="D81" i="4"/>
  <c r="D64" i="4"/>
  <c r="D56" i="4"/>
  <c r="D55" i="4" s="1"/>
  <c r="D54" i="4" s="1"/>
  <c r="D28" i="4"/>
  <c r="D27" i="4" s="1"/>
  <c r="D26" i="4" s="1"/>
  <c r="D25" i="4" s="1"/>
  <c r="D23" i="4" s="1"/>
  <c r="D17" i="4"/>
  <c r="D11" i="4" s="1"/>
  <c r="D12" i="4"/>
  <c r="D88" i="4" l="1"/>
</calcChain>
</file>

<file path=xl/sharedStrings.xml><?xml version="1.0" encoding="utf-8"?>
<sst xmlns="http://schemas.openxmlformats.org/spreadsheetml/2006/main" count="120" uniqueCount="119">
  <si>
    <t>Pajamų klasifikacijos kodas</t>
  </si>
  <si>
    <t>Pajamų pavadinimas</t>
  </si>
  <si>
    <t>Eil. Nr.</t>
  </si>
  <si>
    <t>Suma</t>
  </si>
  <si>
    <t>1.1.</t>
  </si>
  <si>
    <t>1.1.1.</t>
  </si>
  <si>
    <t>Pajamų ir pelno mokesčiai (3)</t>
  </si>
  <si>
    <t>1.1.1.1.1.</t>
  </si>
  <si>
    <t>1.1.3.</t>
  </si>
  <si>
    <t>1.1.3.1.</t>
  </si>
  <si>
    <t>Žemės mokestis</t>
  </si>
  <si>
    <t>1.1.3.2.</t>
  </si>
  <si>
    <t>1.1.3.3.</t>
  </si>
  <si>
    <t>1.1.4.</t>
  </si>
  <si>
    <t>1.1.4.7.1.</t>
  </si>
  <si>
    <t>Mokestis už aplinkos teršimą</t>
  </si>
  <si>
    <t>Vietinės rinkliavos,  iš jų:</t>
  </si>
  <si>
    <t>Vietinė rinkliava už komunalinių atliekų surinkimą ir tvarkymą</t>
  </si>
  <si>
    <t>Kitos vietinės rinkliavos</t>
  </si>
  <si>
    <t>1.3.4.</t>
  </si>
  <si>
    <t>vaikų teisių apsaugai</t>
  </si>
  <si>
    <t>jaunimo teisių apsaugai</t>
  </si>
  <si>
    <t>socialinėms išmokoms ir kompensacijoms skaičiuoti ir mokėti</t>
  </si>
  <si>
    <t>Savivaldybių mokykloms (klasėms), skirtoms šalies (regiono) mokiniams, turintiems specialiųjų ugdymosi poreikių, kitoms savivaldybėms perduotoms įstaigoms išlaikyti</t>
  </si>
  <si>
    <t>1.3.4.2.</t>
  </si>
  <si>
    <t>1.4.</t>
  </si>
  <si>
    <t>1.4.1.</t>
  </si>
  <si>
    <t>1.4.1.4.1.</t>
  </si>
  <si>
    <t>Nuomos mokestis už valstybinę žemę ir valstybinio vidaus vandenų fondo vandens telkinius</t>
  </si>
  <si>
    <t>Kiti mokesčiai už valstybinius gamtos išteklius</t>
  </si>
  <si>
    <t>Mokestis už medžiojamųjų gyvūnų išteklius</t>
  </si>
  <si>
    <t>1.4.2.</t>
  </si>
  <si>
    <t>1.4.2.1.2.1.</t>
  </si>
  <si>
    <t>1.4.2.1.4.1.</t>
  </si>
  <si>
    <t>Įmokos už išlaikymą švietimo, socialinės apsaugos ir kitose įstaigose</t>
  </si>
  <si>
    <t>1.4.3.</t>
  </si>
  <si>
    <t>4.</t>
  </si>
  <si>
    <t>Žemė</t>
  </si>
  <si>
    <t>4.3.1.4.1.2.</t>
  </si>
  <si>
    <t xml:space="preserve">                                                                                           Akmenės rajono savivaldybės tarybos</t>
  </si>
  <si>
    <t>Paveldimo ir dovanojamo turto mokestis</t>
  </si>
  <si>
    <t>Įmonių ir organizacijų nekilnojamo turto mokestis</t>
  </si>
  <si>
    <t>gyventojų registro tvarkymas ir duomenis valstybės registrui  teikimas</t>
  </si>
  <si>
    <t>civilinės būklės akų registravimas</t>
  </si>
  <si>
    <t>civilinės saugos organizavimas</t>
  </si>
  <si>
    <t xml:space="preserve">priešgaisrinių tarnybų organizavimas </t>
  </si>
  <si>
    <t>visuomenės sveikatos priežiūros funkcijoms vykdyti</t>
  </si>
  <si>
    <t>valstybinės kalbos vartojimo ir taisyklingumo kontrolė</t>
  </si>
  <si>
    <t>žemės ūkio funkcijoms vykdyti</t>
  </si>
  <si>
    <t>archyvinių dokumentų tvarkymas</t>
  </si>
  <si>
    <t xml:space="preserve">gyvenamosios vietos deklaravimas </t>
  </si>
  <si>
    <t xml:space="preserve">melioracijai </t>
  </si>
  <si>
    <t xml:space="preserve">duomenų teikimas Valstybės suteiktos pagalbos registrui </t>
  </si>
  <si>
    <t>pirminė teisinė pagalba</t>
  </si>
  <si>
    <t xml:space="preserve">socialinė parama mokiniams </t>
  </si>
  <si>
    <t xml:space="preserve">socialinėms paslaugoms </t>
  </si>
  <si>
    <t>dalyvavimas rengiant ir vykdant mobilizaciją, priimančios šalies paramą</t>
  </si>
  <si>
    <t>Valstybės rinkliavos</t>
  </si>
  <si>
    <t>1.3.</t>
  </si>
  <si>
    <t>4.1.</t>
  </si>
  <si>
    <t>4.1.1.1.</t>
  </si>
  <si>
    <t>4.1.1.5.</t>
  </si>
  <si>
    <t>Kito ilgalaikio materialiojo turto realizavimo pajamos</t>
  </si>
  <si>
    <t>savivaldybei priskirtai valstybinei žemei ir kitam valstybiam turtui valdyti, naudoti ir disponuoti juo patikėjimo teise</t>
  </si>
  <si>
    <t>Tūkst. Eur</t>
  </si>
  <si>
    <t>Finansinių įsipareigojimų prisiėmimo (skolinimosi) pajamos</t>
  </si>
  <si>
    <t>Atsargų realizavimo pajamos</t>
  </si>
  <si>
    <t>4.1.3.</t>
  </si>
  <si>
    <t>1.3.3.</t>
  </si>
  <si>
    <t>Europos Sąjungos finasinės paramos lėšos</t>
  </si>
  <si>
    <t xml:space="preserve">                                            1 priedas</t>
  </si>
  <si>
    <t xml:space="preserve">Gyventojų pajamų mokestis, iš viso </t>
  </si>
  <si>
    <t>neveiksnių asmenų būklės peržiūrėjimo funkcijai</t>
  </si>
  <si>
    <t>Metų pradžios lėšų likutis</t>
  </si>
  <si>
    <t>Turto pajamos (50+51+52)</t>
  </si>
  <si>
    <t>Turto mokesčiai (5+6+7)</t>
  </si>
  <si>
    <t>AKMENĖS RAJONO SAVIVALDYBĖS 2018 METŲ BIUDŽETO   PAJAMOS</t>
  </si>
  <si>
    <t>1.4.2.1.6</t>
  </si>
  <si>
    <t>1.4.2.1.6.2.</t>
  </si>
  <si>
    <t>1.4.2.1.6.1.</t>
  </si>
  <si>
    <t>1.4.1.5.1.1.</t>
  </si>
  <si>
    <t>1.4.1.5.1.2.</t>
  </si>
  <si>
    <t>Pajamos už ilgalaikio ir trumpalaikio materialiojo turto nuomą</t>
  </si>
  <si>
    <t>Prekių ir paslaugų mokesčiai  (9)</t>
  </si>
  <si>
    <t>1.4.4.</t>
  </si>
  <si>
    <t>1.4.2.1.1.1.</t>
  </si>
  <si>
    <t>1.3.4.1</t>
  </si>
  <si>
    <t xml:space="preserve">Kitos neišvardytos pajamos </t>
  </si>
  <si>
    <t>Pajamos iš baudų ir konfiskuoto turto ir kitų netesybų</t>
  </si>
  <si>
    <t>Dotacija savivaldybėms iš Europos Sąjungos, kitos tarptautinės finansinės paramos bendrojo finansavimo lėšų einamiesiems tikslams</t>
  </si>
  <si>
    <t>Dotacija savivaldybėms iš Europos Sąjungos, kitos tarptautinės finansinės paramos bendrojo finansavimo lėšų turtui įsigyti</t>
  </si>
  <si>
    <t>1.3.4.1.1.4.</t>
  </si>
  <si>
    <t>1.3.4.1.1.5.</t>
  </si>
  <si>
    <t>Kitos dotacijos einamiesiems tikslams</t>
  </si>
  <si>
    <t>1.3.4.1.1.1.</t>
  </si>
  <si>
    <t>1.3.4.2.1.4.</t>
  </si>
  <si>
    <t>1.3.4.2.1.5.</t>
  </si>
  <si>
    <t>Biudžetinių įstaigų pajamos už prekes ir paslaugas</t>
  </si>
  <si>
    <t>Akmenės kultūros namų pastato modernizavimas</t>
  </si>
  <si>
    <t>Speciali  tikslinė dotacija savivaldybėms turtui įsigyti, iš jų:</t>
  </si>
  <si>
    <t>Kitos dotacijos turtui įsigyti</t>
  </si>
  <si>
    <t>Mokinio reikmėms finansuoti</t>
  </si>
  <si>
    <t>Dotacijos iš kitų valdžios sektoriaus subjektų (13+41)</t>
  </si>
  <si>
    <t>DOTACIJOS (11+12)</t>
  </si>
  <si>
    <t>Speciali  tikslinė dotacija - iš viso (15+37+38)</t>
  </si>
  <si>
    <t>Dotacijos iš kitų valdžios sektoriaus subjektų turtui įsigyti (42+46+47)</t>
  </si>
  <si>
    <t>KITOS PAJAMOS  (49+53+64+65)</t>
  </si>
  <si>
    <t>Pajamos už prekes ir paslaugas (54+59)</t>
  </si>
  <si>
    <t>Pajamos už prekes ir paslaugas (56+57+58)</t>
  </si>
  <si>
    <t>Rinkliavos (60+61)</t>
  </si>
  <si>
    <t>SANDORIAI DĖL MATERIALIOJO IR NEMATERIALIOJO TURTO BEI FINANSINIŲ ĮSIPAREIGOJIMŲ PRIĖMIMAS (67)</t>
  </si>
  <si>
    <t>MATERIALIOJO IR NEMATERIALIOJO TURTO REALIZAVIMO PAJAMOS (68+69)</t>
  </si>
  <si>
    <t>IŠ VISO PAJAMŲ  (1+10+48+66)</t>
  </si>
  <si>
    <t>MOKESČIAI   (2+4+8)</t>
  </si>
  <si>
    <t>Dotacijos iš kitų valdžios sektoriaus subjektų einamiesiems tikslams (14+39)</t>
  </si>
  <si>
    <t>Valstybinėms (valstybės perduotoms savivaldybėms) funkcijoms atlikti, iš jų: (16+...+36)</t>
  </si>
  <si>
    <t>savivaldybių patvirtintoms užimtumo didinimo programoms įgyvendinti</t>
  </si>
  <si>
    <t>Ilgalaikiam materialiajamir nematerialiajam turtui įsigyti, iš jų:</t>
  </si>
  <si>
    <t xml:space="preserve">                                                                                                      2018 m. vasario 19 d. sprendimo Nr. T-17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</si>
</sst>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"/>
      <charset val="186"/>
    </font>
    <font>
      <sz val="8"/>
      <name val="Arial"/>
      <charset val="186"/>
    </font>
    <font>
      <sz val="8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b/>
      <i/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4" fillId="2" borderId="0" xfId="0" applyFont="1" applyFill="1" applyBorder="1"/>
    <xf numFmtId="0" fontId="5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5" fillId="2" borderId="0" xfId="0" applyFont="1" applyFill="1"/>
    <xf numFmtId="0" fontId="6" fillId="2" borderId="4" xfId="0" applyFont="1" applyFill="1" applyBorder="1" applyAlignment="1">
      <alignment wrapText="1"/>
    </xf>
    <xf numFmtId="164" fontId="7" fillId="2" borderId="1" xfId="0" applyNumberFormat="1" applyFont="1" applyFill="1" applyBorder="1" applyAlignment="1">
      <alignment horizontal="center" vertical="top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164" fontId="7" fillId="2" borderId="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 vertical="top" wrapText="1"/>
    </xf>
    <xf numFmtId="164" fontId="7" fillId="2" borderId="10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top" wrapText="1"/>
    </xf>
    <xf numFmtId="0" fontId="5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1" xfId="0" applyFont="1" applyFill="1" applyBorder="1"/>
    <xf numFmtId="164" fontId="7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vertical="top" wrapText="1"/>
    </xf>
    <xf numFmtId="164" fontId="7" fillId="2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2"/>
  <sheetViews>
    <sheetView tabSelected="1" workbookViewId="0">
      <selection activeCell="B2" sqref="B2:D2"/>
    </sheetView>
  </sheetViews>
  <sheetFormatPr defaultRowHeight="12.75" x14ac:dyDescent="0.2"/>
  <cols>
    <col min="1" max="1" width="10" style="26" customWidth="1"/>
    <col min="2" max="2" width="66.140625" style="26" customWidth="1"/>
    <col min="3" max="3" width="4" style="26" customWidth="1"/>
    <col min="4" max="4" width="11.5703125" style="26" customWidth="1"/>
    <col min="5" max="57" width="9.140625" style="2"/>
    <col min="58" max="16384" width="9.140625" style="26"/>
  </cols>
  <sheetData>
    <row r="1" spans="1:4" s="2" customFormat="1" x14ac:dyDescent="0.2">
      <c r="A1" s="1"/>
      <c r="B1" s="70" t="s">
        <v>39</v>
      </c>
      <c r="C1" s="70"/>
      <c r="D1" s="70"/>
    </row>
    <row r="2" spans="1:4" s="2" customFormat="1" x14ac:dyDescent="0.2">
      <c r="B2" s="70" t="s">
        <v>118</v>
      </c>
      <c r="C2" s="70"/>
      <c r="D2" s="70"/>
    </row>
    <row r="3" spans="1:4" s="2" customFormat="1" x14ac:dyDescent="0.2">
      <c r="B3" s="71" t="s">
        <v>70</v>
      </c>
      <c r="C3" s="71"/>
      <c r="D3" s="71"/>
    </row>
    <row r="4" spans="1:4" s="2" customFormat="1" x14ac:dyDescent="0.2">
      <c r="B4" s="3"/>
      <c r="C4" s="3"/>
      <c r="D4" s="3"/>
    </row>
    <row r="5" spans="1:4" s="2" customFormat="1" x14ac:dyDescent="0.2">
      <c r="B5" s="1" t="s">
        <v>76</v>
      </c>
    </row>
    <row r="6" spans="1:4" s="2" customFormat="1" x14ac:dyDescent="0.2">
      <c r="B6" s="33"/>
    </row>
    <row r="7" spans="1:4" s="2" customFormat="1" x14ac:dyDescent="0.2">
      <c r="B7" s="1"/>
    </row>
    <row r="8" spans="1:4" s="2" customFormat="1" x14ac:dyDescent="0.2">
      <c r="D8" s="2" t="s">
        <v>64</v>
      </c>
    </row>
    <row r="9" spans="1:4" s="2" customFormat="1" ht="30.75" customHeight="1" x14ac:dyDescent="0.2">
      <c r="A9" s="72" t="s">
        <v>0</v>
      </c>
      <c r="B9" s="74" t="s">
        <v>1</v>
      </c>
      <c r="C9" s="72" t="s">
        <v>2</v>
      </c>
      <c r="D9" s="76" t="s">
        <v>3</v>
      </c>
    </row>
    <row r="10" spans="1:4" s="2" customFormat="1" ht="6.75" customHeight="1" x14ac:dyDescent="0.2">
      <c r="A10" s="73"/>
      <c r="B10" s="75"/>
      <c r="C10" s="73"/>
      <c r="D10" s="76"/>
    </row>
    <row r="11" spans="1:4" s="2" customFormat="1" ht="12.75" customHeight="1" x14ac:dyDescent="0.2">
      <c r="A11" s="14" t="s">
        <v>4</v>
      </c>
      <c r="B11" s="5" t="s">
        <v>113</v>
      </c>
      <c r="C11" s="6">
        <v>1</v>
      </c>
      <c r="D11" s="28">
        <f>D12+D17+D21</f>
        <v>13559</v>
      </c>
    </row>
    <row r="12" spans="1:4" s="2" customFormat="1" ht="12.75" customHeight="1" x14ac:dyDescent="0.2">
      <c r="A12" s="14" t="s">
        <v>5</v>
      </c>
      <c r="B12" s="5" t="s">
        <v>6</v>
      </c>
      <c r="C12" s="6">
        <v>2</v>
      </c>
      <c r="D12" s="28">
        <f>D13</f>
        <v>12692</v>
      </c>
    </row>
    <row r="13" spans="1:4" s="2" customFormat="1" ht="12.75" customHeight="1" x14ac:dyDescent="0.2">
      <c r="A13" s="4" t="s">
        <v>7</v>
      </c>
      <c r="B13" s="7" t="s">
        <v>71</v>
      </c>
      <c r="C13" s="8">
        <v>3</v>
      </c>
      <c r="D13" s="65">
        <v>12692</v>
      </c>
    </row>
    <row r="14" spans="1:4" s="2" customFormat="1" ht="12.75" hidden="1" customHeight="1" x14ac:dyDescent="0.2">
      <c r="A14" s="4"/>
      <c r="B14" s="7"/>
      <c r="C14" s="6">
        <v>4</v>
      </c>
      <c r="D14" s="65"/>
    </row>
    <row r="15" spans="1:4" s="2" customFormat="1" ht="12.75" hidden="1" customHeight="1" x14ac:dyDescent="0.2">
      <c r="A15" s="4"/>
      <c r="B15" s="7"/>
      <c r="C15" s="6">
        <v>5</v>
      </c>
      <c r="D15" s="65"/>
    </row>
    <row r="16" spans="1:4" s="2" customFormat="1" ht="24.75" hidden="1" customHeight="1" x14ac:dyDescent="0.2">
      <c r="A16" s="9"/>
      <c r="B16" s="10"/>
      <c r="C16" s="56">
        <v>6</v>
      </c>
      <c r="D16" s="65"/>
    </row>
    <row r="17" spans="1:4" s="2" customFormat="1" ht="12.75" customHeight="1" x14ac:dyDescent="0.2">
      <c r="A17" s="14" t="s">
        <v>8</v>
      </c>
      <c r="B17" s="5" t="s">
        <v>75</v>
      </c>
      <c r="C17" s="6">
        <v>4</v>
      </c>
      <c r="D17" s="64">
        <f>SUM(D18:D20)</f>
        <v>547</v>
      </c>
    </row>
    <row r="18" spans="1:4" s="2" customFormat="1" ht="12.75" customHeight="1" x14ac:dyDescent="0.2">
      <c r="A18" s="4" t="s">
        <v>9</v>
      </c>
      <c r="B18" s="7" t="s">
        <v>10</v>
      </c>
      <c r="C18" s="8">
        <v>5</v>
      </c>
      <c r="D18" s="65">
        <v>120</v>
      </c>
    </row>
    <row r="19" spans="1:4" s="2" customFormat="1" ht="12.75" customHeight="1" x14ac:dyDescent="0.2">
      <c r="A19" s="4" t="s">
        <v>11</v>
      </c>
      <c r="B19" s="7" t="s">
        <v>40</v>
      </c>
      <c r="C19" s="8">
        <v>6</v>
      </c>
      <c r="D19" s="65">
        <v>2</v>
      </c>
    </row>
    <row r="20" spans="1:4" s="2" customFormat="1" ht="12.75" customHeight="1" x14ac:dyDescent="0.2">
      <c r="A20" s="4" t="s">
        <v>12</v>
      </c>
      <c r="B20" s="7" t="s">
        <v>41</v>
      </c>
      <c r="C20" s="6">
        <v>7</v>
      </c>
      <c r="D20" s="65">
        <v>425</v>
      </c>
    </row>
    <row r="21" spans="1:4" s="2" customFormat="1" ht="15.75" customHeight="1" x14ac:dyDescent="0.2">
      <c r="A21" s="14" t="s">
        <v>13</v>
      </c>
      <c r="B21" s="5" t="s">
        <v>83</v>
      </c>
      <c r="C21" s="56">
        <v>8</v>
      </c>
      <c r="D21" s="64">
        <f>D22</f>
        <v>320</v>
      </c>
    </row>
    <row r="22" spans="1:4" s="2" customFormat="1" ht="13.5" customHeight="1" x14ac:dyDescent="0.2">
      <c r="A22" s="11" t="s">
        <v>14</v>
      </c>
      <c r="B22" s="12" t="s">
        <v>15</v>
      </c>
      <c r="C22" s="56">
        <v>9</v>
      </c>
      <c r="D22" s="65">
        <v>320</v>
      </c>
    </row>
    <row r="23" spans="1:4" s="2" customFormat="1" ht="14.25" customHeight="1" x14ac:dyDescent="0.2">
      <c r="A23" s="19" t="s">
        <v>58</v>
      </c>
      <c r="B23" s="25" t="s">
        <v>103</v>
      </c>
      <c r="C23" s="6">
        <v>10</v>
      </c>
      <c r="D23" s="64">
        <f>SUM(D25+D24)</f>
        <v>9661.7999999999993</v>
      </c>
    </row>
    <row r="24" spans="1:4" s="2" customFormat="1" ht="14.25" customHeight="1" x14ac:dyDescent="0.2">
      <c r="A24" s="39" t="s">
        <v>68</v>
      </c>
      <c r="B24" s="25" t="s">
        <v>69</v>
      </c>
      <c r="C24" s="56">
        <v>11</v>
      </c>
      <c r="D24" s="44">
        <v>84.5</v>
      </c>
    </row>
    <row r="25" spans="1:4" s="2" customFormat="1" ht="13.9" customHeight="1" x14ac:dyDescent="0.2">
      <c r="A25" s="19" t="s">
        <v>19</v>
      </c>
      <c r="B25" s="5" t="s">
        <v>102</v>
      </c>
      <c r="C25" s="56">
        <v>12</v>
      </c>
      <c r="D25" s="64">
        <f>D26+D54</f>
        <v>9577.2999999999993</v>
      </c>
    </row>
    <row r="26" spans="1:4" s="2" customFormat="1" ht="13.9" customHeight="1" x14ac:dyDescent="0.2">
      <c r="A26" s="62" t="s">
        <v>86</v>
      </c>
      <c r="B26" s="58" t="s">
        <v>114</v>
      </c>
      <c r="C26" s="63">
        <v>13</v>
      </c>
      <c r="D26" s="61">
        <f>D53+D52+D27</f>
        <v>7134.5999999999995</v>
      </c>
    </row>
    <row r="27" spans="1:4" s="2" customFormat="1" ht="13.9" customHeight="1" x14ac:dyDescent="0.2">
      <c r="A27" s="51" t="s">
        <v>94</v>
      </c>
      <c r="B27" s="18" t="s">
        <v>104</v>
      </c>
      <c r="C27" s="56">
        <v>14</v>
      </c>
      <c r="D27" s="52">
        <f>SUM(D28+D50+D51)</f>
        <v>6959.4</v>
      </c>
    </row>
    <row r="28" spans="1:4" s="2" customFormat="1" ht="30" customHeight="1" x14ac:dyDescent="0.2">
      <c r="A28" s="19"/>
      <c r="B28" s="5" t="s">
        <v>115</v>
      </c>
      <c r="C28" s="56">
        <v>15</v>
      </c>
      <c r="D28" s="64">
        <f>D29+D30+D31+D32+D33+D34+D35+D36+D37+D38+D39+D40+D41+D42+D43+D44+D45+D46+D47+D48+D49</f>
        <v>1743.8999999999999</v>
      </c>
    </row>
    <row r="29" spans="1:4" s="2" customFormat="1" ht="13.9" customHeight="1" x14ac:dyDescent="0.2">
      <c r="A29" s="4"/>
      <c r="B29" s="12" t="s">
        <v>42</v>
      </c>
      <c r="C29" s="6">
        <v>16</v>
      </c>
      <c r="D29" s="65">
        <v>0.3</v>
      </c>
    </row>
    <row r="30" spans="1:4" s="2" customFormat="1" ht="14.25" customHeight="1" x14ac:dyDescent="0.2">
      <c r="A30" s="4"/>
      <c r="B30" s="7" t="s">
        <v>43</v>
      </c>
      <c r="C30" s="56">
        <v>17</v>
      </c>
      <c r="D30" s="65">
        <v>22.4</v>
      </c>
    </row>
    <row r="31" spans="1:4" s="2" customFormat="1" ht="14.25" customHeight="1" x14ac:dyDescent="0.2">
      <c r="A31" s="4"/>
      <c r="B31" s="7" t="s">
        <v>44</v>
      </c>
      <c r="C31" s="13">
        <v>18</v>
      </c>
      <c r="D31" s="65">
        <v>13.4</v>
      </c>
    </row>
    <row r="32" spans="1:4" s="2" customFormat="1" ht="13.5" customHeight="1" x14ac:dyDescent="0.2">
      <c r="A32" s="4"/>
      <c r="B32" s="7" t="s">
        <v>45</v>
      </c>
      <c r="C32" s="13">
        <v>19</v>
      </c>
      <c r="D32" s="65">
        <v>341.9</v>
      </c>
    </row>
    <row r="33" spans="1:4" s="2" customFormat="1" ht="13.5" customHeight="1" x14ac:dyDescent="0.2">
      <c r="A33" s="4"/>
      <c r="B33" s="7" t="s">
        <v>22</v>
      </c>
      <c r="C33" s="13">
        <v>20</v>
      </c>
      <c r="D33" s="65">
        <v>123.8</v>
      </c>
    </row>
    <row r="34" spans="1:4" s="2" customFormat="1" ht="13.5" customHeight="1" x14ac:dyDescent="0.2">
      <c r="A34" s="4"/>
      <c r="B34" s="7" t="s">
        <v>46</v>
      </c>
      <c r="C34" s="13">
        <v>21</v>
      </c>
      <c r="D34" s="65">
        <v>81.900000000000006</v>
      </c>
    </row>
    <row r="35" spans="1:4" s="2" customFormat="1" ht="13.9" customHeight="1" x14ac:dyDescent="0.2">
      <c r="A35" s="4"/>
      <c r="B35" s="7" t="s">
        <v>47</v>
      </c>
      <c r="C35" s="13">
        <v>22</v>
      </c>
      <c r="D35" s="65">
        <v>8</v>
      </c>
    </row>
    <row r="36" spans="1:4" s="2" customFormat="1" ht="13.9" customHeight="1" x14ac:dyDescent="0.2">
      <c r="A36" s="4"/>
      <c r="B36" s="7" t="s">
        <v>48</v>
      </c>
      <c r="C36" s="13">
        <v>23</v>
      </c>
      <c r="D36" s="65">
        <v>120.6</v>
      </c>
    </row>
    <row r="37" spans="1:4" s="2" customFormat="1" ht="13.9" customHeight="1" x14ac:dyDescent="0.2">
      <c r="A37" s="4"/>
      <c r="B37" s="7" t="s">
        <v>49</v>
      </c>
      <c r="C37" s="13">
        <v>24</v>
      </c>
      <c r="D37" s="65">
        <v>20.9</v>
      </c>
    </row>
    <row r="38" spans="1:4" s="2" customFormat="1" ht="13.9" customHeight="1" x14ac:dyDescent="0.2">
      <c r="A38" s="4"/>
      <c r="B38" s="7" t="s">
        <v>50</v>
      </c>
      <c r="C38" s="13">
        <v>25</v>
      </c>
      <c r="D38" s="65">
        <v>5.8</v>
      </c>
    </row>
    <row r="39" spans="1:4" s="2" customFormat="1" ht="13.9" customHeight="1" x14ac:dyDescent="0.2">
      <c r="A39" s="4"/>
      <c r="B39" s="7" t="s">
        <v>51</v>
      </c>
      <c r="C39" s="13">
        <v>26</v>
      </c>
      <c r="D39" s="65">
        <v>173</v>
      </c>
    </row>
    <row r="40" spans="1:4" s="2" customFormat="1" ht="14.25" customHeight="1" x14ac:dyDescent="0.2">
      <c r="A40" s="4"/>
      <c r="B40" s="7" t="s">
        <v>56</v>
      </c>
      <c r="C40" s="13">
        <v>27</v>
      </c>
      <c r="D40" s="65">
        <v>7.6</v>
      </c>
    </row>
    <row r="41" spans="1:4" s="2" customFormat="1" ht="14.25" customHeight="1" x14ac:dyDescent="0.2">
      <c r="A41" s="4"/>
      <c r="B41" s="7" t="s">
        <v>20</v>
      </c>
      <c r="C41" s="13">
        <v>28</v>
      </c>
      <c r="D41" s="65">
        <v>42.6</v>
      </c>
    </row>
    <row r="42" spans="1:4" s="2" customFormat="1" ht="14.25" customHeight="1" x14ac:dyDescent="0.2">
      <c r="A42" s="4"/>
      <c r="B42" s="7" t="s">
        <v>21</v>
      </c>
      <c r="C42" s="13">
        <v>29</v>
      </c>
      <c r="D42" s="65">
        <v>15.5</v>
      </c>
    </row>
    <row r="43" spans="1:4" s="2" customFormat="1" ht="19.5" customHeight="1" x14ac:dyDescent="0.2">
      <c r="A43" s="4"/>
      <c r="B43" s="67" t="s">
        <v>116</v>
      </c>
      <c r="C43" s="13">
        <v>30</v>
      </c>
      <c r="D43" s="65">
        <v>135.6</v>
      </c>
    </row>
    <row r="44" spans="1:4" s="2" customFormat="1" ht="15" customHeight="1" x14ac:dyDescent="0.2">
      <c r="A44" s="4"/>
      <c r="B44" s="7" t="s">
        <v>53</v>
      </c>
      <c r="C44" s="13">
        <v>31</v>
      </c>
      <c r="D44" s="65">
        <v>6</v>
      </c>
    </row>
    <row r="45" spans="1:4" s="2" customFormat="1" ht="15" customHeight="1" x14ac:dyDescent="0.2">
      <c r="A45" s="4"/>
      <c r="B45" s="7" t="s">
        <v>52</v>
      </c>
      <c r="C45" s="13">
        <v>32</v>
      </c>
      <c r="D45" s="65">
        <v>0.6</v>
      </c>
    </row>
    <row r="46" spans="1:4" s="2" customFormat="1" ht="12" customHeight="1" x14ac:dyDescent="0.2">
      <c r="A46" s="4"/>
      <c r="B46" s="7" t="s">
        <v>54</v>
      </c>
      <c r="C46" s="13">
        <v>33</v>
      </c>
      <c r="D46" s="65">
        <v>250.2</v>
      </c>
    </row>
    <row r="47" spans="1:4" s="2" customFormat="1" ht="14.25" customHeight="1" x14ac:dyDescent="0.2">
      <c r="A47" s="14"/>
      <c r="B47" s="10" t="s">
        <v>55</v>
      </c>
      <c r="C47" s="13">
        <v>34</v>
      </c>
      <c r="D47" s="65">
        <v>369.6</v>
      </c>
    </row>
    <row r="48" spans="1:4" s="2" customFormat="1" ht="27.75" customHeight="1" x14ac:dyDescent="0.2">
      <c r="A48" s="19"/>
      <c r="B48" s="7" t="s">
        <v>63</v>
      </c>
      <c r="C48" s="13">
        <v>35</v>
      </c>
      <c r="D48" s="65">
        <v>0.2</v>
      </c>
    </row>
    <row r="49" spans="1:4" s="2" customFormat="1" ht="20.25" customHeight="1" x14ac:dyDescent="0.2">
      <c r="A49" s="19"/>
      <c r="B49" s="7" t="s">
        <v>72</v>
      </c>
      <c r="C49" s="13">
        <v>36</v>
      </c>
      <c r="D49" s="65">
        <v>4</v>
      </c>
    </row>
    <row r="50" spans="1:4" s="2" customFormat="1" ht="14.25" customHeight="1" x14ac:dyDescent="0.2">
      <c r="A50" s="19"/>
      <c r="B50" s="5" t="s">
        <v>101</v>
      </c>
      <c r="C50" s="17">
        <v>37</v>
      </c>
      <c r="D50" s="64">
        <v>4776.8999999999996</v>
      </c>
    </row>
    <row r="51" spans="1:4" s="2" customFormat="1" ht="27" customHeight="1" x14ac:dyDescent="0.2">
      <c r="A51" s="16"/>
      <c r="B51" s="5" t="s">
        <v>23</v>
      </c>
      <c r="C51" s="17">
        <v>38</v>
      </c>
      <c r="D51" s="64">
        <v>438.6</v>
      </c>
    </row>
    <row r="52" spans="1:4" s="2" customFormat="1" ht="27" customHeight="1" x14ac:dyDescent="0.2">
      <c r="A52" s="16" t="s">
        <v>91</v>
      </c>
      <c r="B52" s="49" t="s">
        <v>89</v>
      </c>
      <c r="C52" s="50">
        <v>39</v>
      </c>
      <c r="D52" s="64">
        <v>175.2</v>
      </c>
    </row>
    <row r="53" spans="1:4" s="2" customFormat="1" ht="15.75" customHeight="1" x14ac:dyDescent="0.2">
      <c r="A53" s="16" t="s">
        <v>92</v>
      </c>
      <c r="B53" s="49" t="s">
        <v>93</v>
      </c>
      <c r="C53" s="50">
        <v>40</v>
      </c>
      <c r="D53" s="64"/>
    </row>
    <row r="54" spans="1:4" s="2" customFormat="1" ht="18.75" customHeight="1" x14ac:dyDescent="0.2">
      <c r="A54" s="59" t="s">
        <v>24</v>
      </c>
      <c r="B54" s="58" t="s">
        <v>105</v>
      </c>
      <c r="C54" s="60">
        <v>41</v>
      </c>
      <c r="D54" s="61">
        <f>D55+D60+D61</f>
        <v>2442.6999999999998</v>
      </c>
    </row>
    <row r="55" spans="1:4" s="2" customFormat="1" ht="18.75" customHeight="1" x14ac:dyDescent="0.2">
      <c r="A55" s="51" t="s">
        <v>94</v>
      </c>
      <c r="B55" s="18" t="s">
        <v>99</v>
      </c>
      <c r="C55" s="55"/>
      <c r="D55" s="44">
        <f>D56</f>
        <v>538</v>
      </c>
    </row>
    <row r="56" spans="1:4" s="2" customFormat="1" ht="20.25" customHeight="1" x14ac:dyDescent="0.2">
      <c r="A56" s="19"/>
      <c r="B56" s="5" t="s">
        <v>117</v>
      </c>
      <c r="C56" s="17">
        <v>42</v>
      </c>
      <c r="D56" s="64">
        <f>SUM(D57:D59)</f>
        <v>538</v>
      </c>
    </row>
    <row r="57" spans="1:4" s="2" customFormat="1" ht="24" customHeight="1" x14ac:dyDescent="0.2">
      <c r="A57" s="14"/>
      <c r="B57" s="53" t="s">
        <v>98</v>
      </c>
      <c r="C57" s="54">
        <v>45</v>
      </c>
      <c r="D57" s="65">
        <v>538</v>
      </c>
    </row>
    <row r="58" spans="1:4" s="2" customFormat="1" ht="26.25" hidden="1" customHeight="1" x14ac:dyDescent="0.2">
      <c r="A58" s="16"/>
      <c r="B58" s="7"/>
      <c r="C58" s="13"/>
      <c r="D58" s="65"/>
    </row>
    <row r="59" spans="1:4" s="2" customFormat="1" ht="0.75" hidden="1" customHeight="1" x14ac:dyDescent="0.2">
      <c r="A59" s="16"/>
      <c r="B59" s="7"/>
      <c r="C59" s="13">
        <v>49</v>
      </c>
      <c r="D59" s="65"/>
    </row>
    <row r="60" spans="1:4" s="2" customFormat="1" ht="30" customHeight="1" x14ac:dyDescent="0.2">
      <c r="A60" s="48" t="s">
        <v>95</v>
      </c>
      <c r="B60" s="5" t="s">
        <v>90</v>
      </c>
      <c r="C60" s="17">
        <v>46</v>
      </c>
      <c r="D60" s="64">
        <v>1116.9000000000001</v>
      </c>
    </row>
    <row r="61" spans="1:4" s="2" customFormat="1" ht="16.5" customHeight="1" x14ac:dyDescent="0.2">
      <c r="A61" s="48" t="s">
        <v>96</v>
      </c>
      <c r="B61" s="5" t="s">
        <v>100</v>
      </c>
      <c r="C61" s="17">
        <v>47</v>
      </c>
      <c r="D61" s="44">
        <v>787.8</v>
      </c>
    </row>
    <row r="62" spans="1:4" s="2" customFormat="1" ht="15" customHeight="1" x14ac:dyDescent="0.2">
      <c r="A62" s="81" t="s">
        <v>25</v>
      </c>
      <c r="B62" s="82" t="s">
        <v>106</v>
      </c>
      <c r="C62" s="68">
        <v>48</v>
      </c>
      <c r="D62" s="69">
        <f>D64+D68+D79+D80</f>
        <v>1549.1999999999998</v>
      </c>
    </row>
    <row r="63" spans="1:4" s="2" customFormat="1" ht="12.75" hidden="1" customHeight="1" x14ac:dyDescent="0.2">
      <c r="A63" s="81"/>
      <c r="B63" s="82"/>
      <c r="C63" s="68"/>
      <c r="D63" s="69"/>
    </row>
    <row r="64" spans="1:4" s="2" customFormat="1" ht="14.25" x14ac:dyDescent="0.2">
      <c r="A64" s="19" t="s">
        <v>26</v>
      </c>
      <c r="B64" s="5" t="s">
        <v>74</v>
      </c>
      <c r="C64" s="17">
        <v>49</v>
      </c>
      <c r="D64" s="64">
        <f>SUM(D65:D67)</f>
        <v>236</v>
      </c>
    </row>
    <row r="65" spans="1:7" s="2" customFormat="1" ht="25.15" customHeight="1" x14ac:dyDescent="0.2">
      <c r="A65" s="4" t="s">
        <v>27</v>
      </c>
      <c r="B65" s="12" t="s">
        <v>28</v>
      </c>
      <c r="C65" s="20">
        <v>50</v>
      </c>
      <c r="D65" s="65">
        <v>85</v>
      </c>
    </row>
    <row r="66" spans="1:7" s="2" customFormat="1" ht="14.25" customHeight="1" x14ac:dyDescent="0.2">
      <c r="A66" s="4" t="s">
        <v>80</v>
      </c>
      <c r="B66" s="10" t="s">
        <v>30</v>
      </c>
      <c r="C66" s="15">
        <v>51</v>
      </c>
      <c r="D66" s="65">
        <v>11</v>
      </c>
    </row>
    <row r="67" spans="1:7" s="2" customFormat="1" ht="13.9" customHeight="1" x14ac:dyDescent="0.2">
      <c r="A67" s="4" t="s">
        <v>81</v>
      </c>
      <c r="B67" s="7" t="s">
        <v>29</v>
      </c>
      <c r="C67" s="13">
        <v>52</v>
      </c>
      <c r="D67" s="65">
        <v>140</v>
      </c>
    </row>
    <row r="68" spans="1:7" s="2" customFormat="1" ht="13.9" customHeight="1" x14ac:dyDescent="0.2">
      <c r="A68" s="81" t="s">
        <v>31</v>
      </c>
      <c r="B68" s="82" t="s">
        <v>107</v>
      </c>
      <c r="C68" s="68">
        <v>53</v>
      </c>
      <c r="D68" s="69">
        <f>D74+D70</f>
        <v>1303.1999999999998</v>
      </c>
    </row>
    <row r="69" spans="1:7" s="2" customFormat="1" ht="12.75" hidden="1" customHeight="1" x14ac:dyDescent="0.2">
      <c r="A69" s="81"/>
      <c r="B69" s="82"/>
      <c r="C69" s="68"/>
      <c r="D69" s="69"/>
    </row>
    <row r="70" spans="1:7" s="2" customFormat="1" ht="12.75" customHeight="1" x14ac:dyDescent="0.2">
      <c r="A70" s="48"/>
      <c r="B70" s="49" t="s">
        <v>108</v>
      </c>
      <c r="C70" s="50">
        <v>54</v>
      </c>
      <c r="D70" s="64">
        <f>D73+D72+D71</f>
        <v>728.19999999999993</v>
      </c>
    </row>
    <row r="71" spans="1:7" s="2" customFormat="1" ht="13.9" customHeight="1" x14ac:dyDescent="0.2">
      <c r="A71" s="4" t="s">
        <v>85</v>
      </c>
      <c r="B71" s="46" t="s">
        <v>97</v>
      </c>
      <c r="C71" s="13">
        <v>56</v>
      </c>
      <c r="D71" s="65">
        <v>41.8</v>
      </c>
    </row>
    <row r="72" spans="1:7" s="2" customFormat="1" ht="13.9" customHeight="1" x14ac:dyDescent="0.2">
      <c r="A72" s="4" t="s">
        <v>32</v>
      </c>
      <c r="B72" s="46" t="s">
        <v>82</v>
      </c>
      <c r="C72" s="13">
        <v>57</v>
      </c>
      <c r="D72" s="65">
        <v>87.9</v>
      </c>
    </row>
    <row r="73" spans="1:7" s="2" customFormat="1" ht="13.9" customHeight="1" x14ac:dyDescent="0.2">
      <c r="A73" s="4" t="s">
        <v>33</v>
      </c>
      <c r="B73" s="45" t="s">
        <v>34</v>
      </c>
      <c r="C73" s="15">
        <v>58</v>
      </c>
      <c r="D73" s="65">
        <v>598.5</v>
      </c>
      <c r="G73" s="47"/>
    </row>
    <row r="74" spans="1:7" s="2" customFormat="1" ht="13.9" customHeight="1" x14ac:dyDescent="0.2">
      <c r="A74" s="16" t="s">
        <v>77</v>
      </c>
      <c r="B74" s="23" t="s">
        <v>109</v>
      </c>
      <c r="C74" s="66">
        <v>59</v>
      </c>
      <c r="D74" s="64">
        <f>D76+D75</f>
        <v>575</v>
      </c>
    </row>
    <row r="75" spans="1:7" s="2" customFormat="1" ht="13.9" customHeight="1" x14ac:dyDescent="0.2">
      <c r="A75" s="16" t="s">
        <v>79</v>
      </c>
      <c r="B75" s="12" t="s">
        <v>57</v>
      </c>
      <c r="C75" s="15">
        <v>60</v>
      </c>
      <c r="D75" s="65">
        <v>20</v>
      </c>
    </row>
    <row r="76" spans="1:7" s="2" customFormat="1" ht="13.9" customHeight="1" x14ac:dyDescent="0.2">
      <c r="A76" s="16" t="s">
        <v>78</v>
      </c>
      <c r="B76" s="57" t="s">
        <v>16</v>
      </c>
      <c r="C76" s="15">
        <v>61</v>
      </c>
      <c r="D76" s="65">
        <f>D78+D77</f>
        <v>555</v>
      </c>
    </row>
    <row r="77" spans="1:7" s="2" customFormat="1" ht="13.9" customHeight="1" x14ac:dyDescent="0.2">
      <c r="A77" s="16"/>
      <c r="B77" s="45" t="s">
        <v>17</v>
      </c>
      <c r="C77" s="15">
        <v>62</v>
      </c>
      <c r="D77" s="65">
        <v>550</v>
      </c>
    </row>
    <row r="78" spans="1:7" s="2" customFormat="1" ht="13.9" customHeight="1" x14ac:dyDescent="0.2">
      <c r="A78" s="16"/>
      <c r="B78" s="10" t="s">
        <v>18</v>
      </c>
      <c r="C78" s="15">
        <v>63</v>
      </c>
      <c r="D78" s="65">
        <v>5</v>
      </c>
    </row>
    <row r="79" spans="1:7" s="2" customFormat="1" ht="13.5" customHeight="1" x14ac:dyDescent="0.2">
      <c r="A79" s="27" t="s">
        <v>35</v>
      </c>
      <c r="B79" s="21" t="s">
        <v>88</v>
      </c>
      <c r="C79" s="22">
        <v>64</v>
      </c>
      <c r="D79" s="64">
        <v>8</v>
      </c>
    </row>
    <row r="80" spans="1:7" s="2" customFormat="1" ht="12" customHeight="1" x14ac:dyDescent="0.2">
      <c r="A80" s="19" t="s">
        <v>84</v>
      </c>
      <c r="B80" s="5" t="s">
        <v>87</v>
      </c>
      <c r="C80" s="17">
        <v>65</v>
      </c>
      <c r="D80" s="64">
        <v>2</v>
      </c>
    </row>
    <row r="81" spans="1:4" s="2" customFormat="1" ht="26.25" customHeight="1" x14ac:dyDescent="0.2">
      <c r="A81" s="14" t="s">
        <v>36</v>
      </c>
      <c r="B81" s="23" t="s">
        <v>110</v>
      </c>
      <c r="C81" s="24">
        <v>66</v>
      </c>
      <c r="D81" s="64">
        <f>SUM(D82)</f>
        <v>10</v>
      </c>
    </row>
    <row r="82" spans="1:4" s="2" customFormat="1" ht="25.5" x14ac:dyDescent="0.2">
      <c r="A82" s="14" t="s">
        <v>59</v>
      </c>
      <c r="B82" s="23" t="s">
        <v>111</v>
      </c>
      <c r="C82" s="24">
        <v>67</v>
      </c>
      <c r="D82" s="64">
        <f>SUM(D83:D87)</f>
        <v>10</v>
      </c>
    </row>
    <row r="83" spans="1:4" s="2" customFormat="1" ht="12.75" customHeight="1" x14ac:dyDescent="0.2">
      <c r="A83" s="77" t="s">
        <v>60</v>
      </c>
      <c r="B83" s="78" t="s">
        <v>37</v>
      </c>
      <c r="C83" s="79">
        <v>68</v>
      </c>
      <c r="D83" s="80">
        <v>7</v>
      </c>
    </row>
    <row r="84" spans="1:4" s="2" customFormat="1" ht="12.75" hidden="1" customHeight="1" x14ac:dyDescent="0.2">
      <c r="A84" s="77"/>
      <c r="B84" s="78"/>
      <c r="C84" s="79"/>
      <c r="D84" s="80"/>
    </row>
    <row r="85" spans="1:4" s="2" customFormat="1" ht="12.75" hidden="1" customHeight="1" x14ac:dyDescent="0.2">
      <c r="A85" s="77"/>
      <c r="B85" s="78"/>
      <c r="C85" s="79"/>
      <c r="D85" s="80"/>
    </row>
    <row r="86" spans="1:4" s="2" customFormat="1" ht="18.75" customHeight="1" x14ac:dyDescent="0.2">
      <c r="A86" s="9" t="s">
        <v>61</v>
      </c>
      <c r="B86" s="10" t="s">
        <v>62</v>
      </c>
      <c r="C86" s="15">
        <v>69</v>
      </c>
      <c r="D86" s="29">
        <v>3</v>
      </c>
    </row>
    <row r="87" spans="1:4" s="2" customFormat="1" ht="15" customHeight="1" thickBot="1" x14ac:dyDescent="0.25">
      <c r="A87" s="9" t="s">
        <v>67</v>
      </c>
      <c r="B87" s="10" t="s">
        <v>66</v>
      </c>
      <c r="C87" s="15">
        <v>70</v>
      </c>
      <c r="D87" s="29"/>
    </row>
    <row r="88" spans="1:4" s="2" customFormat="1" ht="14.25" customHeight="1" thickBot="1" x14ac:dyDescent="0.25">
      <c r="A88" s="32"/>
      <c r="B88" s="34" t="s">
        <v>112</v>
      </c>
      <c r="C88" s="30">
        <v>71</v>
      </c>
      <c r="D88" s="31">
        <f>SUM(D11+D23+D62+D81)</f>
        <v>24780</v>
      </c>
    </row>
    <row r="89" spans="1:4" s="2" customFormat="1" ht="14.25" customHeight="1" x14ac:dyDescent="0.2">
      <c r="A89" s="35" t="s">
        <v>38</v>
      </c>
      <c r="B89" s="36" t="s">
        <v>65</v>
      </c>
      <c r="C89" s="37">
        <v>72</v>
      </c>
      <c r="D89" s="38">
        <v>200</v>
      </c>
    </row>
    <row r="90" spans="1:4" x14ac:dyDescent="0.2">
      <c r="A90" s="40"/>
      <c r="B90" s="41" t="s">
        <v>73</v>
      </c>
      <c r="C90" s="42">
        <v>73</v>
      </c>
      <c r="D90" s="42">
        <v>3323.1</v>
      </c>
    </row>
    <row r="92" spans="1:4" x14ac:dyDescent="0.2">
      <c r="B92" s="43"/>
    </row>
  </sheetData>
  <mergeCells count="19">
    <mergeCell ref="A9:A10"/>
    <mergeCell ref="B9:B10"/>
    <mergeCell ref="C9:C10"/>
    <mergeCell ref="D9:D10"/>
    <mergeCell ref="A83:A85"/>
    <mergeCell ref="B83:B85"/>
    <mergeCell ref="C83:C85"/>
    <mergeCell ref="D83:D85"/>
    <mergeCell ref="A62:A63"/>
    <mergeCell ref="B62:B63"/>
    <mergeCell ref="C62:C63"/>
    <mergeCell ref="D62:D63"/>
    <mergeCell ref="A68:A69"/>
    <mergeCell ref="B68:B69"/>
    <mergeCell ref="C68:C69"/>
    <mergeCell ref="D68:D69"/>
    <mergeCell ref="B1:D1"/>
    <mergeCell ref="B2:D2"/>
    <mergeCell ref="B3:D3"/>
  </mergeCells>
  <pageMargins left="0.70866141732283472" right="0.39370078740157483" top="0.74803149606299213" bottom="0.74803149606299213" header="0.31496062992125984" footer="0.31496062992125984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6" sqref="F36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Pajamos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Danute Ploniene</dc:creator>
  <cp:lastModifiedBy>A.Prismontiene</cp:lastModifiedBy>
  <cp:lastPrinted>2018-01-29T17:07:18Z</cp:lastPrinted>
  <dcterms:created xsi:type="dcterms:W3CDTF">2014-01-25T13:58:46Z</dcterms:created>
  <dcterms:modified xsi:type="dcterms:W3CDTF">2018-02-19T07:25:55Z</dcterms:modified>
</cp:coreProperties>
</file>