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195" windowHeight="11640"/>
  </bookViews>
  <sheets>
    <sheet name="deleguotos" sheetId="1" r:id="rId1"/>
  </sheets>
  <definedNames>
    <definedName name="_xlnm.Print_Titles" localSheetId="0">deleguotos!$8:$14</definedName>
  </definedNames>
  <calcPr calcId="114210" fullCalcOnLoad="1"/>
</workbook>
</file>

<file path=xl/calcChain.xml><?xml version="1.0" encoding="utf-8"?>
<calcChain xmlns="http://schemas.openxmlformats.org/spreadsheetml/2006/main">
  <c r="E19" i="1"/>
  <c r="E277"/>
  <c r="F275"/>
  <c r="F277"/>
  <c r="D277"/>
  <c r="G278"/>
  <c r="F278"/>
  <c r="E278"/>
  <c r="D278"/>
  <c r="G276"/>
  <c r="F276"/>
  <c r="E276"/>
  <c r="D276"/>
  <c r="G275"/>
  <c r="D275"/>
  <c r="E275"/>
  <c r="E274"/>
  <c r="D249"/>
  <c r="D245"/>
  <c r="D250"/>
  <c r="G245"/>
  <c r="F245"/>
  <c r="E245"/>
  <c r="E244"/>
  <c r="D216"/>
  <c r="D220"/>
  <c r="D221"/>
  <c r="G216"/>
  <c r="F216"/>
  <c r="E216"/>
  <c r="E215"/>
  <c r="G63"/>
  <c r="F63"/>
  <c r="E62"/>
  <c r="E63"/>
  <c r="E240"/>
  <c r="D196"/>
  <c r="D192"/>
  <c r="D212"/>
  <c r="D177"/>
  <c r="D204"/>
  <c r="D200"/>
  <c r="D188"/>
  <c r="D208"/>
  <c r="D236"/>
  <c r="D228"/>
  <c r="D181"/>
  <c r="D241"/>
  <c r="D37"/>
  <c r="D170"/>
  <c r="D260"/>
  <c r="D253"/>
  <c r="F34"/>
  <c r="F166"/>
  <c r="F163"/>
  <c r="F167"/>
  <c r="F267"/>
  <c r="F141"/>
  <c r="F144"/>
  <c r="F145"/>
  <c r="F148"/>
  <c r="F149"/>
  <c r="F159"/>
  <c r="F156"/>
  <c r="F160"/>
  <c r="F174"/>
  <c r="F52"/>
  <c r="F55"/>
  <c r="F56"/>
  <c r="F60"/>
  <c r="F64"/>
  <c r="F72"/>
  <c r="F69"/>
  <c r="F73"/>
  <c r="F78"/>
  <c r="F82"/>
  <c r="F87"/>
  <c r="F90"/>
  <c r="F91"/>
  <c r="F96"/>
  <c r="F99"/>
  <c r="F100"/>
  <c r="F105"/>
  <c r="F108"/>
  <c r="F109"/>
  <c r="F114"/>
  <c r="F117"/>
  <c r="F118"/>
  <c r="F123"/>
  <c r="F126"/>
  <c r="F127"/>
  <c r="F132"/>
  <c r="F135"/>
  <c r="F136"/>
  <c r="F40"/>
  <c r="F46"/>
  <c r="F47"/>
  <c r="F152"/>
  <c r="F153"/>
  <c r="F185"/>
  <c r="F224"/>
  <c r="F232"/>
  <c r="F257"/>
  <c r="D34"/>
  <c r="D40"/>
  <c r="D41"/>
  <c r="D46"/>
  <c r="D47"/>
  <c r="D166"/>
  <c r="D163"/>
  <c r="D167"/>
  <c r="D174"/>
  <c r="D178"/>
  <c r="D182"/>
  <c r="D185"/>
  <c r="D189"/>
  <c r="D193"/>
  <c r="D197"/>
  <c r="D201"/>
  <c r="D205"/>
  <c r="D209"/>
  <c r="D213"/>
  <c r="D254"/>
  <c r="D267"/>
  <c r="D271"/>
  <c r="D264"/>
  <c r="D272"/>
  <c r="D156"/>
  <c r="D159"/>
  <c r="D160"/>
  <c r="D232"/>
  <c r="D237"/>
  <c r="D224"/>
  <c r="D229"/>
  <c r="D242"/>
  <c r="D52"/>
  <c r="D55"/>
  <c r="D56"/>
  <c r="D60"/>
  <c r="D63"/>
  <c r="D64"/>
  <c r="D78"/>
  <c r="D82"/>
  <c r="D87"/>
  <c r="D90"/>
  <c r="D91"/>
  <c r="D96"/>
  <c r="D99"/>
  <c r="D100"/>
  <c r="D105"/>
  <c r="D108"/>
  <c r="D109"/>
  <c r="D132"/>
  <c r="D135"/>
  <c r="D136"/>
  <c r="D257"/>
  <c r="D261"/>
  <c r="D171"/>
  <c r="D69"/>
  <c r="D72"/>
  <c r="D73"/>
  <c r="D114"/>
  <c r="D117"/>
  <c r="D118"/>
  <c r="D123"/>
  <c r="D126"/>
  <c r="D127"/>
  <c r="D141"/>
  <c r="D144"/>
  <c r="D145"/>
  <c r="D152"/>
  <c r="D153"/>
  <c r="D148"/>
  <c r="D149"/>
  <c r="G271"/>
  <c r="G264"/>
  <c r="G267"/>
  <c r="G272"/>
  <c r="G236"/>
  <c r="G232"/>
  <c r="G237"/>
  <c r="G181"/>
  <c r="G182"/>
  <c r="G34"/>
  <c r="G37"/>
  <c r="G40"/>
  <c r="G41"/>
  <c r="G200"/>
  <c r="G201"/>
  <c r="G204"/>
  <c r="G205"/>
  <c r="G196"/>
  <c r="G197"/>
  <c r="G241"/>
  <c r="G242"/>
  <c r="G64"/>
  <c r="G52"/>
  <c r="G55"/>
  <c r="G56"/>
  <c r="G69"/>
  <c r="G72"/>
  <c r="G73"/>
  <c r="G78"/>
  <c r="G81"/>
  <c r="G82"/>
  <c r="G87"/>
  <c r="G90"/>
  <c r="G91"/>
  <c r="G96"/>
  <c r="G99"/>
  <c r="G100"/>
  <c r="G105"/>
  <c r="G108"/>
  <c r="G109"/>
  <c r="G114"/>
  <c r="G117"/>
  <c r="G118"/>
  <c r="G123"/>
  <c r="G126"/>
  <c r="G127"/>
  <c r="G132"/>
  <c r="G135"/>
  <c r="G136"/>
  <c r="G141"/>
  <c r="G144"/>
  <c r="G145"/>
  <c r="G46"/>
  <c r="G47"/>
  <c r="G148"/>
  <c r="G149"/>
  <c r="G152"/>
  <c r="G153"/>
  <c r="G156"/>
  <c r="G159"/>
  <c r="G160"/>
  <c r="G163"/>
  <c r="G166"/>
  <c r="G167"/>
  <c r="G170"/>
  <c r="G171"/>
  <c r="G174"/>
  <c r="G177"/>
  <c r="G178"/>
  <c r="G185"/>
  <c r="G188"/>
  <c r="G189"/>
  <c r="G192"/>
  <c r="G193"/>
  <c r="G208"/>
  <c r="G209"/>
  <c r="G212"/>
  <c r="G213"/>
  <c r="G220"/>
  <c r="G221"/>
  <c r="G224"/>
  <c r="G228"/>
  <c r="G229"/>
  <c r="G249"/>
  <c r="G250"/>
  <c r="G253"/>
  <c r="G254"/>
  <c r="G257"/>
  <c r="G260"/>
  <c r="G261"/>
  <c r="E47"/>
  <c r="E167"/>
  <c r="E267"/>
  <c r="E160"/>
  <c r="E34"/>
  <c r="E56"/>
  <c r="E58"/>
  <c r="E59"/>
  <c r="E60"/>
  <c r="E64"/>
  <c r="E82"/>
  <c r="E91"/>
  <c r="E100"/>
  <c r="E109"/>
  <c r="E263"/>
  <c r="E136"/>
  <c r="E257"/>
  <c r="E174"/>
  <c r="E185"/>
  <c r="E224"/>
  <c r="E232"/>
  <c r="E73"/>
  <c r="E118"/>
  <c r="E127"/>
  <c r="E145"/>
  <c r="E153"/>
  <c r="E40"/>
  <c r="E149"/>
  <c r="F271"/>
  <c r="F264"/>
  <c r="F272"/>
  <c r="E266"/>
  <c r="F37"/>
  <c r="F41"/>
  <c r="F208"/>
  <c r="F209"/>
  <c r="F177"/>
  <c r="F178"/>
  <c r="F181"/>
  <c r="F182"/>
  <c r="F188"/>
  <c r="F189"/>
  <c r="F192"/>
  <c r="F193"/>
  <c r="F196"/>
  <c r="F197"/>
  <c r="F200"/>
  <c r="F201"/>
  <c r="F204"/>
  <c r="F205"/>
  <c r="F212"/>
  <c r="F213"/>
  <c r="F253"/>
  <c r="F254"/>
  <c r="F170"/>
  <c r="F171"/>
  <c r="F220"/>
  <c r="F221"/>
  <c r="F228"/>
  <c r="F229"/>
  <c r="F236"/>
  <c r="F237"/>
  <c r="F241"/>
  <c r="F242"/>
  <c r="F249"/>
  <c r="F250"/>
  <c r="F260"/>
  <c r="F261"/>
  <c r="E178"/>
  <c r="E182"/>
  <c r="E189"/>
  <c r="E197"/>
  <c r="E205"/>
  <c r="E209"/>
  <c r="E221"/>
  <c r="E272"/>
  <c r="E229"/>
  <c r="E242"/>
  <c r="E201"/>
  <c r="E41"/>
  <c r="E193"/>
  <c r="E213"/>
  <c r="E250"/>
  <c r="E254"/>
  <c r="E171"/>
  <c r="E237"/>
  <c r="E261"/>
  <c r="E177"/>
  <c r="E181"/>
  <c r="E188"/>
  <c r="E196"/>
  <c r="E204"/>
  <c r="E208"/>
  <c r="E220"/>
  <c r="E270"/>
  <c r="E228"/>
  <c r="E241"/>
  <c r="E200"/>
  <c r="E37"/>
  <c r="E192"/>
  <c r="E212"/>
  <c r="E249"/>
  <c r="E253"/>
  <c r="E170"/>
  <c r="E236"/>
  <c r="E260"/>
  <c r="E51"/>
  <c r="E36"/>
  <c r="G279"/>
  <c r="F279"/>
  <c r="E269"/>
  <c r="E279"/>
  <c r="D279"/>
  <c r="E152"/>
  <c r="E151"/>
  <c r="E271"/>
  <c r="E248"/>
  <c r="E247"/>
  <c r="E239"/>
  <c r="E235"/>
  <c r="E234"/>
  <c r="E227"/>
  <c r="E226"/>
  <c r="E252"/>
  <c r="E211"/>
  <c r="E207"/>
  <c r="E203"/>
  <c r="E259"/>
  <c r="E199"/>
  <c r="E195"/>
  <c r="E191"/>
  <c r="E187"/>
  <c r="E264"/>
  <c r="E256"/>
  <c r="E231"/>
  <c r="E223"/>
  <c r="E184"/>
  <c r="E176"/>
  <c r="E173"/>
  <c r="E166"/>
  <c r="E165"/>
  <c r="E163"/>
  <c r="E162"/>
  <c r="E141"/>
  <c r="E132"/>
  <c r="E123"/>
  <c r="E114"/>
  <c r="E144"/>
  <c r="E135"/>
  <c r="E126"/>
  <c r="E117"/>
  <c r="E108"/>
  <c r="E105"/>
  <c r="E99"/>
  <c r="E96"/>
  <c r="E219"/>
  <c r="E218"/>
  <c r="E180"/>
  <c r="E169"/>
  <c r="E159"/>
  <c r="E158"/>
  <c r="E156"/>
  <c r="E155"/>
  <c r="E148"/>
  <c r="E147"/>
  <c r="E143"/>
  <c r="E139"/>
  <c r="E140"/>
  <c r="E138"/>
  <c r="E134"/>
  <c r="E130"/>
  <c r="E131"/>
  <c r="E129"/>
  <c r="E125"/>
  <c r="E121"/>
  <c r="E122"/>
  <c r="E120"/>
  <c r="E116"/>
  <c r="E112"/>
  <c r="E113"/>
  <c r="E111"/>
  <c r="E107"/>
  <c r="E103"/>
  <c r="E104"/>
  <c r="E102"/>
  <c r="E98"/>
  <c r="E94"/>
  <c r="E95"/>
  <c r="E93"/>
  <c r="E90"/>
  <c r="E89"/>
  <c r="E85"/>
  <c r="E86"/>
  <c r="E87"/>
  <c r="E84"/>
  <c r="E81"/>
  <c r="E80"/>
  <c r="E76"/>
  <c r="E77"/>
  <c r="E78"/>
  <c r="E75"/>
  <c r="E72"/>
  <c r="E71"/>
  <c r="E66"/>
  <c r="E67"/>
  <c r="E68"/>
  <c r="E69"/>
  <c r="E55"/>
  <c r="E54"/>
  <c r="E50"/>
  <c r="E52"/>
  <c r="E49"/>
  <c r="E44"/>
  <c r="E45"/>
  <c r="E46"/>
  <c r="E43"/>
  <c r="E39"/>
  <c r="E17"/>
  <c r="E18"/>
  <c r="E20"/>
  <c r="E21"/>
  <c r="E22"/>
  <c r="E23"/>
  <c r="E24"/>
  <c r="E25"/>
  <c r="E26"/>
  <c r="E27"/>
  <c r="E28"/>
  <c r="E29"/>
  <c r="E30"/>
  <c r="E31"/>
  <c r="E32"/>
  <c r="E33"/>
  <c r="E16"/>
  <c r="G60"/>
</calcChain>
</file>

<file path=xl/sharedStrings.xml><?xml version="1.0" encoding="utf-8"?>
<sst xmlns="http://schemas.openxmlformats.org/spreadsheetml/2006/main" count="366" uniqueCount="97">
  <si>
    <t xml:space="preserve">Asignavi-
mų valdytojas </t>
  </si>
  <si>
    <t>Kodas
pagal 
valstybės
funkcijas</t>
  </si>
  <si>
    <t>Asignavimai</t>
  </si>
  <si>
    <t>Iš viso</t>
  </si>
  <si>
    <t>iš jų</t>
  </si>
  <si>
    <t>išlaidoms</t>
  </si>
  <si>
    <t>iš jų darbo
 užmokes-
čiui</t>
  </si>
  <si>
    <t>turtui 
įsigyti</t>
  </si>
  <si>
    <t xml:space="preserve">O1  Savivaldybės funkcijų įgyvendinimo ir valdymo programa </t>
  </si>
  <si>
    <t>Gyventojų registro tvarkymas ir duomenų valsty-
bės registrui teikimas</t>
  </si>
  <si>
    <t>Archyvinių dokumentų tvarkymas</t>
  </si>
  <si>
    <t>Duomenų teikimas valstybės suteiktos pagalbos
registrui</t>
  </si>
  <si>
    <t>Civilinės būklės aktų registravimas</t>
  </si>
  <si>
    <t>Gyvenamosios vietos deklaravimas</t>
  </si>
  <si>
    <t>Pirminė teisinė pagalba</t>
  </si>
  <si>
    <t>Mobilizacijos administravimas</t>
  </si>
  <si>
    <t>Civilinės saugos organizavimas</t>
  </si>
  <si>
    <t>Darbo rinkos politikos rengimas ir įgyvendinimas</t>
  </si>
  <si>
    <t>Žemės ūkio funkcijų vykdymas</t>
  </si>
  <si>
    <t>O4</t>
  </si>
  <si>
    <t>Kompensacijų administravimas</t>
  </si>
  <si>
    <t>Pašalpų administravimas</t>
  </si>
  <si>
    <t>Socialinės paramos mokiniams administravimas</t>
  </si>
  <si>
    <t>Globos su sunkia negalia administravimas</t>
  </si>
  <si>
    <t>Iš viso:</t>
  </si>
  <si>
    <t>O3 Ugdymo proceso ir kokybiškos ugdymosi aplinkos užtikrinimo programa</t>
  </si>
  <si>
    <t>O9</t>
  </si>
  <si>
    <t>Mokinio krepšeliui finansuoti</t>
  </si>
  <si>
    <t>O6 Aplinkos apsaugos, verslo rėmimo ir žemės ūkio plėtros programa</t>
  </si>
  <si>
    <t>Melioracijai</t>
  </si>
  <si>
    <t>O2 Socialinės paramos ir sveikatos apsaugos politikos įgyvendinimo programa</t>
  </si>
  <si>
    <t>Socialinių išmokų ir kompensacijų skaičiavimas
 ir mokėjimas</t>
  </si>
  <si>
    <t>Socialinės paramos teikimas mokiniams</t>
  </si>
  <si>
    <t>Priešgaisrinių tarnybų organizavimas</t>
  </si>
  <si>
    <t>Socialinės globos paslaugų teikimui</t>
  </si>
  <si>
    <t>Socialinės priežiūros paslaugų teikimui</t>
  </si>
  <si>
    <t>Joniškėlio Gabrielės Petkevičaitės-Bitės gimnazija</t>
  </si>
  <si>
    <t>Saločių Antano Poškos vidurinė mokykla</t>
  </si>
  <si>
    <t xml:space="preserve"> Pasvalio Lėvens pagrindinė mokykla</t>
  </si>
  <si>
    <t>Krinčino Antano Vienažindžio pagrindinė mokykla</t>
  </si>
  <si>
    <t>Daujėnų pagrindinė mokykla</t>
  </si>
  <si>
    <t>Mokinio krepšeliui finansuoti (ikimokykliniam ugdymui)</t>
  </si>
  <si>
    <t>Mokinio krepšeliui finansuoti (bendrajam ugdymui)</t>
  </si>
  <si>
    <t>Pasvalio muzikos mokykla</t>
  </si>
  <si>
    <t>Speciali tikslinė dotacija įstaigai išlaikyti</t>
  </si>
  <si>
    <t>Asignavimai iš valstybės biudžeto dotacijų iš viso, iš jų;</t>
  </si>
  <si>
    <t xml:space="preserve">Valstybinėms (perduotoms savivaldybėms) funkcijoms finansuoti </t>
  </si>
  <si>
    <t>Speciali tikslinė dotacija</t>
  </si>
  <si>
    <t xml:space="preserve">Valstybės biudžeto lėšų valstybinėms
(perduotoms savivaldybėms) pavadinimas </t>
  </si>
  <si>
    <t>tūkst. Lt</t>
  </si>
  <si>
    <t xml:space="preserve">ASIGNAVIMAI IŠ SPECIALIŲJŲ TIKSLINIŲ DOTACIJŲ </t>
  </si>
  <si>
    <t>O1</t>
  </si>
  <si>
    <t>Valstybinės kalbos vartojimo ir taisyklingumo kontrolė</t>
  </si>
  <si>
    <t xml:space="preserve">Joniškėlio miesto
seniūnija
</t>
  </si>
  <si>
    <t xml:space="preserve">Socialinės
paramos ir sveikatos skyrius
</t>
  </si>
  <si>
    <t xml:space="preserve">Priešgaisrinė 
tarnyba
</t>
  </si>
  <si>
    <t xml:space="preserve">Paslaugų ir užim-
tumo centras pagyvenusiems ir neįgaliesiems
</t>
  </si>
  <si>
    <t xml:space="preserve">Sutrikusio intelekto žmonių užimtumo centras "Viltis"
</t>
  </si>
  <si>
    <t xml:space="preserve">Vaškų vidurinė mokykla
</t>
  </si>
  <si>
    <t xml:space="preserve">Pasvalio sporto mokykla
</t>
  </si>
  <si>
    <t>Pasvalio Mariaus
 Katiliškio viešoji biblioteka</t>
  </si>
  <si>
    <t>Švietimo
pagalbos tarnyba</t>
  </si>
  <si>
    <t>Vaikų teisių apsauga</t>
  </si>
  <si>
    <t>Jaunimo teisių apsauga</t>
  </si>
  <si>
    <t>Pumpėnų vidurinė
mokykla</t>
  </si>
  <si>
    <t>Pasvalio Svalios 
pagrindinė 
mokykla</t>
  </si>
  <si>
    <t xml:space="preserve">Savivaldybės
administracija
 </t>
  </si>
  <si>
    <t xml:space="preserve">Pasvalio miesto
seniūnija
</t>
  </si>
  <si>
    <t xml:space="preserve">Pasvalio apylinkių
seniūnija
</t>
  </si>
  <si>
    <t xml:space="preserve">Joniškėlio apylinkių
seniūnija
</t>
  </si>
  <si>
    <t xml:space="preserve">Saločių
seniūnija
</t>
  </si>
  <si>
    <t xml:space="preserve">Vaškų
seniūnija
</t>
  </si>
  <si>
    <t xml:space="preserve">Krinčino
seniūnija
</t>
  </si>
  <si>
    <t xml:space="preserve">Pumpėnų
seniūnija
</t>
  </si>
  <si>
    <t xml:space="preserve">Pušaloto
seniūnija
</t>
  </si>
  <si>
    <t xml:space="preserve">Daujėnų
seniūnija
</t>
  </si>
  <si>
    <t xml:space="preserve">Namišių
seniūnija
</t>
  </si>
  <si>
    <t xml:space="preserve">Pajiešmenių 
pagrindinė 
mokykla
</t>
  </si>
  <si>
    <t xml:space="preserve">Pasvalio lopšelis-darželis "Eglutė"
</t>
  </si>
  <si>
    <t>Pasvalio 
visuomenės sveikatos biuras</t>
  </si>
  <si>
    <t>Visuomenės sveikatos priežiūros funkcijai vykdyti</t>
  </si>
  <si>
    <t xml:space="preserve">Pasvalio Petro Vileišio gimnazija
</t>
  </si>
  <si>
    <t xml:space="preserve">Pasvalio darželis-mokykla "Liepaitė"
</t>
  </si>
  <si>
    <t xml:space="preserve">Pasvalio lopšelis-darželis"Žilvitis"
</t>
  </si>
  <si>
    <t xml:space="preserve">Narteikių mokykla-darželis "Linelis"
</t>
  </si>
  <si>
    <t xml:space="preserve">Pasvalio specialioji mokykla
</t>
  </si>
  <si>
    <t xml:space="preserve">O9
</t>
  </si>
  <si>
    <t xml:space="preserve">O4
</t>
  </si>
  <si>
    <t xml:space="preserve">10
</t>
  </si>
  <si>
    <t xml:space="preserve">O1   
</t>
  </si>
  <si>
    <t xml:space="preserve">O2
</t>
  </si>
  <si>
    <t xml:space="preserve">10
</t>
  </si>
  <si>
    <t xml:space="preserve">10
</t>
  </si>
  <si>
    <t xml:space="preserve">O3 
</t>
  </si>
  <si>
    <t xml:space="preserve">O9
</t>
  </si>
  <si>
    <t xml:space="preserve">07
</t>
  </si>
  <si>
    <t>Pasvalio rajono savivaldybės tarybos
2014 m. vasario 19 d. sprendimo Nr. T1-2
4 priedas</t>
  </si>
</sst>
</file>

<file path=xl/styles.xml><?xml version="1.0" encoding="utf-8"?>
<styleSheet xmlns="http://schemas.openxmlformats.org/spreadsheetml/2006/main">
  <fonts count="7">
    <font>
      <sz val="10"/>
      <name val="Arial"/>
      <charset val="186"/>
    </font>
    <font>
      <sz val="8"/>
      <name val="Arial"/>
      <charset val="186"/>
    </font>
    <font>
      <b/>
      <sz val="10"/>
      <name val="Arial"/>
      <family val="2"/>
      <charset val="186"/>
    </font>
    <font>
      <b/>
      <sz val="8"/>
      <name val="Arial"/>
      <charset val="186"/>
    </font>
    <font>
      <sz val="10"/>
      <name val="Arial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1" fillId="2" borderId="2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0" borderId="1" xfId="0" applyFont="1" applyBorder="1"/>
    <xf numFmtId="0" fontId="3" fillId="0" borderId="5" xfId="0" applyFont="1" applyBorder="1"/>
    <xf numFmtId="0" fontId="3" fillId="0" borderId="4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2" borderId="15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0"/>
  <sheetViews>
    <sheetView tabSelected="1" workbookViewId="0">
      <selection activeCell="D1" sqref="D1:G4"/>
    </sheetView>
  </sheetViews>
  <sheetFormatPr defaultRowHeight="12.75"/>
  <cols>
    <col min="1" max="1" width="12.5703125" customWidth="1"/>
    <col min="2" max="2" width="7.85546875" customWidth="1"/>
    <col min="3" max="3" width="36.5703125" customWidth="1"/>
    <col min="4" max="4" width="8.5703125" customWidth="1"/>
    <col min="7" max="7" width="5.7109375" customWidth="1"/>
  </cols>
  <sheetData>
    <row r="1" spans="1:10">
      <c r="D1" s="58" t="s">
        <v>96</v>
      </c>
      <c r="E1" s="59"/>
      <c r="F1" s="59"/>
      <c r="G1" s="59"/>
    </row>
    <row r="2" spans="1:10">
      <c r="D2" s="59"/>
      <c r="E2" s="59"/>
      <c r="F2" s="59"/>
      <c r="G2" s="59"/>
    </row>
    <row r="3" spans="1:10">
      <c r="D3" s="59"/>
      <c r="E3" s="59"/>
      <c r="F3" s="59"/>
      <c r="G3" s="59"/>
    </row>
    <row r="4" spans="1:10">
      <c r="D4" s="59"/>
      <c r="E4" s="59"/>
      <c r="F4" s="59"/>
      <c r="G4" s="59"/>
    </row>
    <row r="6" spans="1:10">
      <c r="B6" s="7" t="s">
        <v>50</v>
      </c>
      <c r="C6" s="7"/>
      <c r="D6" s="7"/>
    </row>
    <row r="7" spans="1:10">
      <c r="F7" s="60" t="s">
        <v>49</v>
      </c>
      <c r="G7" s="60"/>
    </row>
    <row r="8" spans="1:10">
      <c r="A8" s="93" t="s">
        <v>0</v>
      </c>
      <c r="B8" s="93" t="s">
        <v>1</v>
      </c>
      <c r="C8" s="93" t="s">
        <v>48</v>
      </c>
      <c r="D8" s="97" t="s">
        <v>2</v>
      </c>
      <c r="E8" s="97"/>
      <c r="F8" s="97"/>
      <c r="G8" s="98"/>
      <c r="H8" s="1"/>
      <c r="I8" s="1"/>
      <c r="J8" s="1"/>
    </row>
    <row r="9" spans="1:10">
      <c r="A9" s="89"/>
      <c r="B9" s="89"/>
      <c r="C9" s="89"/>
      <c r="D9" s="89" t="s">
        <v>3</v>
      </c>
      <c r="E9" s="89" t="s">
        <v>4</v>
      </c>
      <c r="F9" s="89"/>
      <c r="G9" s="89"/>
      <c r="H9" s="1"/>
      <c r="I9" s="1"/>
      <c r="J9" s="1"/>
    </row>
    <row r="10" spans="1:10">
      <c r="A10" s="89"/>
      <c r="B10" s="89"/>
      <c r="C10" s="89"/>
      <c r="D10" s="89"/>
      <c r="E10" s="89" t="s">
        <v>5</v>
      </c>
      <c r="F10" s="89"/>
      <c r="G10" s="93" t="s">
        <v>7</v>
      </c>
      <c r="H10" s="1"/>
      <c r="I10" s="1"/>
      <c r="J10" s="1"/>
    </row>
    <row r="11" spans="1:10">
      <c r="A11" s="89"/>
      <c r="B11" s="89"/>
      <c r="C11" s="89"/>
      <c r="D11" s="89"/>
      <c r="E11" s="89" t="s">
        <v>3</v>
      </c>
      <c r="F11" s="93" t="s">
        <v>6</v>
      </c>
      <c r="G11" s="89"/>
      <c r="H11" s="1"/>
      <c r="I11" s="1"/>
      <c r="J11" s="1"/>
    </row>
    <row r="12" spans="1:10">
      <c r="A12" s="89"/>
      <c r="B12" s="89"/>
      <c r="C12" s="89"/>
      <c r="D12" s="89"/>
      <c r="E12" s="89"/>
      <c r="F12" s="89"/>
      <c r="G12" s="89"/>
      <c r="H12" s="1"/>
      <c r="I12" s="1"/>
      <c r="J12" s="1"/>
    </row>
    <row r="13" spans="1:10">
      <c r="A13" s="89"/>
      <c r="B13" s="89"/>
      <c r="C13" s="89"/>
      <c r="D13" s="89"/>
      <c r="E13" s="89"/>
      <c r="F13" s="89"/>
      <c r="G13" s="89"/>
      <c r="H13" s="1"/>
      <c r="I13" s="1"/>
      <c r="J13" s="1"/>
    </row>
    <row r="14" spans="1:10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</row>
    <row r="15" spans="1:10" ht="12.75" customHeight="1">
      <c r="A15" s="82" t="s">
        <v>66</v>
      </c>
      <c r="B15" s="90" t="s">
        <v>8</v>
      </c>
      <c r="C15" s="91"/>
      <c r="D15" s="91"/>
      <c r="E15" s="91"/>
      <c r="F15" s="91"/>
      <c r="G15" s="92"/>
    </row>
    <row r="16" spans="1:10" ht="22.5">
      <c r="A16" s="88"/>
      <c r="B16" s="82" t="s">
        <v>89</v>
      </c>
      <c r="C16" s="4" t="s">
        <v>9</v>
      </c>
      <c r="D16" s="3">
        <v>1.5</v>
      </c>
      <c r="E16" s="3">
        <f>D16-G16</f>
        <v>1.5</v>
      </c>
      <c r="F16" s="3"/>
      <c r="G16" s="3"/>
    </row>
    <row r="17" spans="1:7">
      <c r="A17" s="88"/>
      <c r="B17" s="87"/>
      <c r="C17" s="3" t="s">
        <v>10</v>
      </c>
      <c r="D17" s="3">
        <v>44.5</v>
      </c>
      <c r="E17" s="3">
        <f t="shared" ref="E17:E59" si="0">D17-G17</f>
        <v>44.5</v>
      </c>
      <c r="F17" s="3">
        <v>29.4</v>
      </c>
      <c r="G17" s="3"/>
    </row>
    <row r="18" spans="1:7" ht="21.75" customHeight="1">
      <c r="A18" s="88"/>
      <c r="B18" s="87"/>
      <c r="C18" s="4" t="s">
        <v>11</v>
      </c>
      <c r="D18" s="3">
        <v>2</v>
      </c>
      <c r="E18" s="3">
        <f t="shared" si="0"/>
        <v>2</v>
      </c>
      <c r="F18" s="3">
        <v>1.5</v>
      </c>
      <c r="G18" s="3"/>
    </row>
    <row r="19" spans="1:7" ht="14.25" customHeight="1">
      <c r="A19" s="88"/>
      <c r="B19" s="87"/>
      <c r="C19" s="3" t="s">
        <v>62</v>
      </c>
      <c r="D19" s="3">
        <v>213.9</v>
      </c>
      <c r="E19" s="3">
        <f t="shared" si="0"/>
        <v>213.9</v>
      </c>
      <c r="F19" s="3">
        <v>147.6</v>
      </c>
      <c r="G19" s="3"/>
    </row>
    <row r="20" spans="1:7">
      <c r="A20" s="88"/>
      <c r="B20" s="87"/>
      <c r="C20" s="3" t="s">
        <v>63</v>
      </c>
      <c r="D20" s="3">
        <v>48.5</v>
      </c>
      <c r="E20" s="3">
        <f t="shared" si="0"/>
        <v>48.5</v>
      </c>
      <c r="F20" s="3">
        <v>33</v>
      </c>
      <c r="G20" s="3"/>
    </row>
    <row r="21" spans="1:7">
      <c r="A21" s="88"/>
      <c r="B21" s="87"/>
      <c r="C21" s="3" t="s">
        <v>52</v>
      </c>
      <c r="D21" s="3">
        <v>23.8</v>
      </c>
      <c r="E21" s="3">
        <f t="shared" si="0"/>
        <v>23.8</v>
      </c>
      <c r="F21" s="3">
        <v>18.2</v>
      </c>
      <c r="G21" s="3"/>
    </row>
    <row r="22" spans="1:7" ht="12" customHeight="1">
      <c r="A22" s="88"/>
      <c r="B22" s="87"/>
      <c r="C22" s="3" t="s">
        <v>12</v>
      </c>
      <c r="D22" s="3">
        <v>90</v>
      </c>
      <c r="E22" s="3">
        <f t="shared" si="0"/>
        <v>90</v>
      </c>
      <c r="F22" s="3">
        <v>68.7</v>
      </c>
      <c r="G22" s="3"/>
    </row>
    <row r="23" spans="1:7" hidden="1">
      <c r="A23" s="88"/>
      <c r="B23" s="87"/>
      <c r="C23" s="4"/>
      <c r="D23" s="3">
        <v>0</v>
      </c>
      <c r="E23" s="3">
        <f t="shared" si="0"/>
        <v>0</v>
      </c>
      <c r="F23" s="3"/>
      <c r="G23" s="3"/>
    </row>
    <row r="24" spans="1:7">
      <c r="A24" s="88"/>
      <c r="B24" s="87"/>
      <c r="C24" s="4" t="s">
        <v>13</v>
      </c>
      <c r="D24" s="3">
        <v>28.6</v>
      </c>
      <c r="E24" s="3">
        <f t="shared" si="0"/>
        <v>28.6</v>
      </c>
      <c r="F24" s="3"/>
      <c r="G24" s="3"/>
    </row>
    <row r="25" spans="1:7">
      <c r="A25" s="88"/>
      <c r="B25" s="83"/>
      <c r="C25" s="3" t="s">
        <v>14</v>
      </c>
      <c r="D25" s="3">
        <v>32.1</v>
      </c>
      <c r="E25" s="3">
        <f t="shared" si="0"/>
        <v>32.1</v>
      </c>
      <c r="F25" s="3">
        <v>24.5</v>
      </c>
      <c r="G25" s="3"/>
    </row>
    <row r="26" spans="1:7">
      <c r="A26" s="88"/>
      <c r="B26" s="82" t="s">
        <v>90</v>
      </c>
      <c r="C26" s="3" t="s">
        <v>15</v>
      </c>
      <c r="D26" s="3">
        <v>12.3</v>
      </c>
      <c r="E26" s="3">
        <f t="shared" si="0"/>
        <v>12.3</v>
      </c>
      <c r="F26" s="3">
        <v>8.4</v>
      </c>
      <c r="G26" s="3"/>
    </row>
    <row r="27" spans="1:7">
      <c r="A27" s="88"/>
      <c r="B27" s="83"/>
      <c r="C27" s="3" t="s">
        <v>16</v>
      </c>
      <c r="D27" s="3">
        <v>49.3</v>
      </c>
      <c r="E27" s="3">
        <f t="shared" si="0"/>
        <v>49.3</v>
      </c>
      <c r="F27" s="3">
        <v>32.299999999999997</v>
      </c>
      <c r="G27" s="3"/>
    </row>
    <row r="28" spans="1:7">
      <c r="A28" s="88"/>
      <c r="B28" s="82" t="s">
        <v>87</v>
      </c>
      <c r="C28" s="3" t="s">
        <v>17</v>
      </c>
      <c r="D28" s="3">
        <v>68</v>
      </c>
      <c r="E28" s="3">
        <f t="shared" si="0"/>
        <v>68</v>
      </c>
      <c r="F28" s="3">
        <v>28.5</v>
      </c>
      <c r="G28" s="3"/>
    </row>
    <row r="29" spans="1:7">
      <c r="A29" s="88"/>
      <c r="B29" s="83"/>
      <c r="C29" s="3" t="s">
        <v>18</v>
      </c>
      <c r="D29" s="3">
        <v>363.6</v>
      </c>
      <c r="E29" s="3">
        <f t="shared" si="0"/>
        <v>363.6</v>
      </c>
      <c r="F29" s="3">
        <v>203.2</v>
      </c>
      <c r="G29" s="3"/>
    </row>
    <row r="30" spans="1:7">
      <c r="A30" s="88"/>
      <c r="B30" s="37" t="s">
        <v>91</v>
      </c>
      <c r="C30" s="12" t="s">
        <v>20</v>
      </c>
      <c r="D30" s="12">
        <v>18</v>
      </c>
      <c r="E30" s="12">
        <f t="shared" si="0"/>
        <v>18</v>
      </c>
      <c r="F30" s="12"/>
      <c r="G30" s="12"/>
    </row>
    <row r="31" spans="1:7">
      <c r="A31" s="88"/>
      <c r="B31" s="46"/>
      <c r="C31" s="12" t="s">
        <v>21</v>
      </c>
      <c r="D31" s="12">
        <v>19.7</v>
      </c>
      <c r="E31" s="12">
        <f t="shared" si="0"/>
        <v>19.7</v>
      </c>
      <c r="F31" s="12">
        <v>15</v>
      </c>
      <c r="G31" s="12"/>
    </row>
    <row r="32" spans="1:7">
      <c r="A32" s="88"/>
      <c r="B32" s="46"/>
      <c r="C32" s="12" t="s">
        <v>22</v>
      </c>
      <c r="D32" s="12">
        <v>62.3</v>
      </c>
      <c r="E32" s="12">
        <f t="shared" si="0"/>
        <v>62.3</v>
      </c>
      <c r="F32" s="12">
        <v>37.700000000000003</v>
      </c>
      <c r="G32" s="12"/>
    </row>
    <row r="33" spans="1:14">
      <c r="A33" s="88"/>
      <c r="B33" s="38"/>
      <c r="C33" s="12" t="s">
        <v>23</v>
      </c>
      <c r="D33" s="12">
        <v>34.700000000000003</v>
      </c>
      <c r="E33" s="12">
        <f t="shared" si="0"/>
        <v>34.700000000000003</v>
      </c>
      <c r="F33" s="12">
        <v>21.3</v>
      </c>
      <c r="G33" s="12"/>
    </row>
    <row r="34" spans="1:14">
      <c r="A34" s="88"/>
      <c r="B34" s="12"/>
      <c r="C34" s="13" t="s">
        <v>24</v>
      </c>
      <c r="D34" s="13">
        <f>SUM(D16:D33)</f>
        <v>1112.8000000000002</v>
      </c>
      <c r="E34" s="13">
        <f t="shared" si="0"/>
        <v>1112.8000000000002</v>
      </c>
      <c r="F34" s="13">
        <f>SUM(F16:F33)</f>
        <v>669.3</v>
      </c>
      <c r="G34" s="13">
        <f>SUM(G16:G33)</f>
        <v>0</v>
      </c>
    </row>
    <row r="35" spans="1:14">
      <c r="A35" s="88"/>
      <c r="B35" s="48" t="s">
        <v>25</v>
      </c>
      <c r="C35" s="49"/>
      <c r="D35" s="49"/>
      <c r="E35" s="49"/>
      <c r="F35" s="49"/>
      <c r="G35" s="50"/>
    </row>
    <row r="36" spans="1:14">
      <c r="A36" s="88"/>
      <c r="B36" s="37" t="s">
        <v>86</v>
      </c>
      <c r="C36" s="12" t="s">
        <v>27</v>
      </c>
      <c r="D36" s="12">
        <v>20.100000000000001</v>
      </c>
      <c r="E36" s="12">
        <f t="shared" si="0"/>
        <v>20.100000000000001</v>
      </c>
      <c r="F36" s="24"/>
      <c r="G36" s="24"/>
    </row>
    <row r="37" spans="1:14">
      <c r="A37" s="88"/>
      <c r="B37" s="38"/>
      <c r="C37" s="13" t="s">
        <v>24</v>
      </c>
      <c r="D37" s="13">
        <f>D36</f>
        <v>20.100000000000001</v>
      </c>
      <c r="E37" s="13">
        <f t="shared" si="0"/>
        <v>20.100000000000001</v>
      </c>
      <c r="F37" s="13">
        <f>F36</f>
        <v>0</v>
      </c>
      <c r="G37" s="13">
        <f>G36</f>
        <v>0</v>
      </c>
    </row>
    <row r="38" spans="1:14">
      <c r="A38" s="88"/>
      <c r="B38" s="90" t="s">
        <v>28</v>
      </c>
      <c r="C38" s="91"/>
      <c r="D38" s="91"/>
      <c r="E38" s="91"/>
      <c r="F38" s="91"/>
      <c r="G38" s="92"/>
    </row>
    <row r="39" spans="1:14">
      <c r="A39" s="88"/>
      <c r="B39" s="82" t="s">
        <v>87</v>
      </c>
      <c r="C39" s="3" t="s">
        <v>29</v>
      </c>
      <c r="D39" s="3">
        <v>1463</v>
      </c>
      <c r="E39" s="3">
        <f t="shared" si="0"/>
        <v>1463</v>
      </c>
      <c r="F39" s="25"/>
      <c r="G39" s="25"/>
    </row>
    <row r="40" spans="1:14" ht="13.5" thickBot="1">
      <c r="A40" s="88"/>
      <c r="B40" s="87"/>
      <c r="C40" s="26" t="s">
        <v>24</v>
      </c>
      <c r="D40" s="26">
        <f>D39</f>
        <v>1463</v>
      </c>
      <c r="E40" s="26">
        <f t="shared" si="0"/>
        <v>1463</v>
      </c>
      <c r="F40" s="26">
        <f>F39</f>
        <v>0</v>
      </c>
      <c r="G40" s="26">
        <f>G39</f>
        <v>0</v>
      </c>
    </row>
    <row r="41" spans="1:14" ht="13.5" thickBot="1">
      <c r="A41" s="42" t="s">
        <v>24</v>
      </c>
      <c r="B41" s="43"/>
      <c r="C41" s="43"/>
      <c r="D41" s="17">
        <f>D34+D37+D40</f>
        <v>2595.9</v>
      </c>
      <c r="E41" s="17">
        <f t="shared" si="0"/>
        <v>2595.9</v>
      </c>
      <c r="F41" s="17">
        <f>F34+F37+F40</f>
        <v>669.3</v>
      </c>
      <c r="G41" s="18">
        <f>G34+G37+G40</f>
        <v>0</v>
      </c>
      <c r="N41" s="5"/>
    </row>
    <row r="42" spans="1:14">
      <c r="A42" s="88" t="s">
        <v>54</v>
      </c>
      <c r="B42" s="84" t="s">
        <v>30</v>
      </c>
      <c r="C42" s="85"/>
      <c r="D42" s="85"/>
      <c r="E42" s="85"/>
      <c r="F42" s="85"/>
      <c r="G42" s="86"/>
      <c r="N42" s="6"/>
    </row>
    <row r="43" spans="1:14" ht="22.5">
      <c r="A43" s="87"/>
      <c r="B43" s="82" t="s">
        <v>88</v>
      </c>
      <c r="C43" s="8" t="s">
        <v>31</v>
      </c>
      <c r="D43" s="3">
        <v>1078</v>
      </c>
      <c r="E43" s="3">
        <f t="shared" si="0"/>
        <v>1078</v>
      </c>
      <c r="F43" s="25"/>
      <c r="G43" s="25"/>
    </row>
    <row r="44" spans="1:14">
      <c r="A44" s="87"/>
      <c r="B44" s="87"/>
      <c r="C44" s="9" t="s">
        <v>32</v>
      </c>
      <c r="D44" s="3">
        <v>1495.4</v>
      </c>
      <c r="E44" s="3">
        <f t="shared" si="0"/>
        <v>1495.4</v>
      </c>
      <c r="F44" s="25"/>
      <c r="G44" s="25"/>
    </row>
    <row r="45" spans="1:14">
      <c r="A45" s="87"/>
      <c r="B45" s="87"/>
      <c r="C45" s="9" t="s">
        <v>34</v>
      </c>
      <c r="D45" s="3">
        <v>352.7</v>
      </c>
      <c r="E45" s="3">
        <f t="shared" si="0"/>
        <v>352.7</v>
      </c>
      <c r="F45" s="25"/>
      <c r="G45" s="25"/>
    </row>
    <row r="46" spans="1:14" ht="13.5" thickBot="1">
      <c r="A46" s="87"/>
      <c r="B46" s="87"/>
      <c r="C46" s="27" t="s">
        <v>24</v>
      </c>
      <c r="D46" s="26">
        <f>SUM(D43:D45)</f>
        <v>2926.1</v>
      </c>
      <c r="E46" s="26">
        <f t="shared" si="0"/>
        <v>2926.1</v>
      </c>
      <c r="F46" s="26">
        <f>SUM(F43:F45)</f>
        <v>0</v>
      </c>
      <c r="G46" s="26">
        <f>SUM(G43:G45)</f>
        <v>0</v>
      </c>
    </row>
    <row r="47" spans="1:14" ht="13.5" thickBot="1">
      <c r="A47" s="42" t="s">
        <v>24</v>
      </c>
      <c r="B47" s="43"/>
      <c r="C47" s="43"/>
      <c r="D47" s="17">
        <f>D46</f>
        <v>2926.1</v>
      </c>
      <c r="E47" s="17">
        <f t="shared" si="0"/>
        <v>2926.1</v>
      </c>
      <c r="F47" s="17">
        <f>F46</f>
        <v>0</v>
      </c>
      <c r="G47" s="18">
        <f>G46</f>
        <v>0</v>
      </c>
    </row>
    <row r="48" spans="1:14" ht="12.75" customHeight="1">
      <c r="A48" s="51" t="s">
        <v>67</v>
      </c>
      <c r="B48" s="39" t="s">
        <v>8</v>
      </c>
      <c r="C48" s="40"/>
      <c r="D48" s="40"/>
      <c r="E48" s="40"/>
      <c r="F48" s="40"/>
      <c r="G48" s="41"/>
    </row>
    <row r="49" spans="1:7">
      <c r="A49" s="51"/>
      <c r="B49" s="10" t="s">
        <v>19</v>
      </c>
      <c r="C49" s="11" t="s">
        <v>17</v>
      </c>
      <c r="D49" s="12">
        <v>45</v>
      </c>
      <c r="E49" s="12">
        <f t="shared" si="0"/>
        <v>45</v>
      </c>
      <c r="F49" s="12"/>
      <c r="G49" s="12"/>
    </row>
    <row r="50" spans="1:7" hidden="1">
      <c r="A50" s="51"/>
      <c r="B50" s="10"/>
      <c r="C50" s="11"/>
      <c r="D50" s="12"/>
      <c r="E50" s="12">
        <f t="shared" si="0"/>
        <v>0</v>
      </c>
      <c r="F50" s="12"/>
      <c r="G50" s="12"/>
    </row>
    <row r="51" spans="1:7">
      <c r="A51" s="51"/>
      <c r="B51" s="10" t="s">
        <v>51</v>
      </c>
      <c r="C51" s="4" t="s">
        <v>13</v>
      </c>
      <c r="D51" s="12">
        <v>9.1999999999999993</v>
      </c>
      <c r="E51" s="12">
        <f t="shared" si="0"/>
        <v>9.1999999999999993</v>
      </c>
      <c r="F51" s="12">
        <v>7</v>
      </c>
      <c r="G51" s="12"/>
    </row>
    <row r="52" spans="1:7">
      <c r="A52" s="51"/>
      <c r="B52" s="12"/>
      <c r="C52" s="13" t="s">
        <v>24</v>
      </c>
      <c r="D52" s="13">
        <f>SUM(D49:D51)</f>
        <v>54.2</v>
      </c>
      <c r="E52" s="13">
        <f t="shared" si="0"/>
        <v>54.2</v>
      </c>
      <c r="F52" s="13">
        <f>SUM(F50:F51)</f>
        <v>7</v>
      </c>
      <c r="G52" s="13">
        <f>G49+G50</f>
        <v>0</v>
      </c>
    </row>
    <row r="53" spans="1:7">
      <c r="A53" s="51"/>
      <c r="B53" s="52" t="s">
        <v>30</v>
      </c>
      <c r="C53" s="40"/>
      <c r="D53" s="40"/>
      <c r="E53" s="40"/>
      <c r="F53" s="40"/>
      <c r="G53" s="41"/>
    </row>
    <row r="54" spans="1:7">
      <c r="A54" s="51"/>
      <c r="B54" s="37" t="s">
        <v>92</v>
      </c>
      <c r="C54" s="14" t="s">
        <v>35</v>
      </c>
      <c r="D54" s="12">
        <v>62.3</v>
      </c>
      <c r="E54" s="12">
        <f t="shared" si="0"/>
        <v>62.3</v>
      </c>
      <c r="F54" s="12">
        <v>47.6</v>
      </c>
      <c r="G54" s="12"/>
    </row>
    <row r="55" spans="1:7" ht="13.5" thickBot="1">
      <c r="A55" s="51"/>
      <c r="B55" s="47"/>
      <c r="C55" s="15" t="s">
        <v>24</v>
      </c>
      <c r="D55" s="16">
        <f>D54</f>
        <v>62.3</v>
      </c>
      <c r="E55" s="16">
        <f t="shared" si="0"/>
        <v>62.3</v>
      </c>
      <c r="F55" s="16">
        <f>F54</f>
        <v>47.6</v>
      </c>
      <c r="G55" s="16">
        <f>G54</f>
        <v>0</v>
      </c>
    </row>
    <row r="56" spans="1:7" ht="13.5" thickBot="1">
      <c r="A56" s="42" t="s">
        <v>3</v>
      </c>
      <c r="B56" s="43"/>
      <c r="C56" s="43"/>
      <c r="D56" s="17">
        <f>D52+D55</f>
        <v>116.5</v>
      </c>
      <c r="E56" s="17">
        <f t="shared" si="0"/>
        <v>116.5</v>
      </c>
      <c r="F56" s="17">
        <f>F52+F55</f>
        <v>54.6</v>
      </c>
      <c r="G56" s="18">
        <f>G52+G55</f>
        <v>0</v>
      </c>
    </row>
    <row r="57" spans="1:7">
      <c r="A57" s="51" t="s">
        <v>53</v>
      </c>
      <c r="B57" s="39" t="s">
        <v>8</v>
      </c>
      <c r="C57" s="40"/>
      <c r="D57" s="40"/>
      <c r="E57" s="40"/>
      <c r="F57" s="40"/>
      <c r="G57" s="41"/>
    </row>
    <row r="58" spans="1:7" ht="12" customHeight="1">
      <c r="A58" s="51"/>
      <c r="B58" s="37" t="s">
        <v>87</v>
      </c>
      <c r="C58" s="19" t="s">
        <v>17</v>
      </c>
      <c r="D58" s="12">
        <v>41.7</v>
      </c>
      <c r="E58" s="12">
        <f t="shared" si="0"/>
        <v>41.7</v>
      </c>
      <c r="F58" s="12"/>
      <c r="G58" s="12"/>
    </row>
    <row r="59" spans="1:7" ht="12.75" hidden="1" customHeight="1">
      <c r="A59" s="51"/>
      <c r="B59" s="46"/>
      <c r="C59" s="19"/>
      <c r="D59" s="12"/>
      <c r="E59" s="12">
        <f t="shared" si="0"/>
        <v>0</v>
      </c>
      <c r="F59" s="12"/>
      <c r="G59" s="12"/>
    </row>
    <row r="60" spans="1:7">
      <c r="A60" s="51"/>
      <c r="B60" s="38"/>
      <c r="C60" s="13" t="s">
        <v>24</v>
      </c>
      <c r="D60" s="13">
        <f>SUM(D58:D59)</f>
        <v>41.7</v>
      </c>
      <c r="E60" s="13">
        <f>SUM(E58:E59)</f>
        <v>41.7</v>
      </c>
      <c r="F60" s="13">
        <f>SUM(F58:F59)</f>
        <v>0</v>
      </c>
      <c r="G60" s="13">
        <f ca="1">SUM(A50:G65)</f>
        <v>0</v>
      </c>
    </row>
    <row r="61" spans="1:7">
      <c r="A61" s="51"/>
      <c r="B61" s="52" t="s">
        <v>30</v>
      </c>
      <c r="C61" s="40"/>
      <c r="D61" s="40"/>
      <c r="E61" s="40"/>
      <c r="F61" s="40"/>
      <c r="G61" s="41"/>
    </row>
    <row r="62" spans="1:7">
      <c r="A62" s="51"/>
      <c r="B62" s="37" t="s">
        <v>92</v>
      </c>
      <c r="C62" s="14" t="s">
        <v>35</v>
      </c>
      <c r="D62" s="12">
        <v>31.2</v>
      </c>
      <c r="E62" s="12">
        <f>D62-G62</f>
        <v>31.2</v>
      </c>
      <c r="F62" s="12">
        <v>23.8</v>
      </c>
      <c r="G62" s="12"/>
    </row>
    <row r="63" spans="1:7" ht="13.5" thickBot="1">
      <c r="A63" s="51"/>
      <c r="B63" s="47"/>
      <c r="C63" s="15" t="s">
        <v>24</v>
      </c>
      <c r="D63" s="16">
        <f>SUM(D62)</f>
        <v>31.2</v>
      </c>
      <c r="E63" s="16">
        <f>SUM(E62)</f>
        <v>31.2</v>
      </c>
      <c r="F63" s="16">
        <f>SUM(F62)</f>
        <v>23.8</v>
      </c>
      <c r="G63" s="16">
        <f>SUM(G62)</f>
        <v>0</v>
      </c>
    </row>
    <row r="64" spans="1:7" ht="13.5" thickBot="1">
      <c r="A64" s="42" t="s">
        <v>3</v>
      </c>
      <c r="B64" s="43"/>
      <c r="C64" s="43"/>
      <c r="D64" s="17">
        <f>SUM(D60,D63)</f>
        <v>72.900000000000006</v>
      </c>
      <c r="E64" s="17">
        <f>SUM(E60,E63)</f>
        <v>72.900000000000006</v>
      </c>
      <c r="F64" s="17">
        <f>F60+F63</f>
        <v>23.8</v>
      </c>
      <c r="G64" s="18">
        <f>G63</f>
        <v>0</v>
      </c>
    </row>
    <row r="65" spans="1:7" ht="12.75" customHeight="1">
      <c r="A65" s="51" t="s">
        <v>68</v>
      </c>
      <c r="B65" s="39" t="s">
        <v>8</v>
      </c>
      <c r="C65" s="40"/>
      <c r="D65" s="40"/>
      <c r="E65" s="40"/>
      <c r="F65" s="40"/>
      <c r="G65" s="41"/>
    </row>
    <row r="66" spans="1:7">
      <c r="A66" s="51"/>
      <c r="B66" s="37" t="s">
        <v>87</v>
      </c>
      <c r="C66" s="11" t="s">
        <v>17</v>
      </c>
      <c r="D66" s="12">
        <v>23.6</v>
      </c>
      <c r="E66" s="12">
        <f>D66-G66</f>
        <v>23.6</v>
      </c>
      <c r="F66" s="12"/>
      <c r="G66" s="12"/>
    </row>
    <row r="67" spans="1:7">
      <c r="A67" s="51"/>
      <c r="B67" s="38"/>
      <c r="C67" s="12" t="s">
        <v>18</v>
      </c>
      <c r="D67" s="12">
        <v>26</v>
      </c>
      <c r="E67" s="12">
        <f>D67-G67</f>
        <v>26</v>
      </c>
      <c r="F67" s="12">
        <v>16.100000000000001</v>
      </c>
      <c r="G67" s="12"/>
    </row>
    <row r="68" spans="1:7" hidden="1">
      <c r="A68" s="51"/>
      <c r="B68" s="10"/>
      <c r="C68" s="11"/>
      <c r="D68" s="12"/>
      <c r="E68" s="12">
        <f>D68-G68</f>
        <v>0</v>
      </c>
      <c r="F68" s="12"/>
      <c r="G68" s="12"/>
    </row>
    <row r="69" spans="1:7">
      <c r="A69" s="51"/>
      <c r="B69" s="10"/>
      <c r="C69" s="13" t="s">
        <v>24</v>
      </c>
      <c r="D69" s="13">
        <f>SUM(D66:D68)</f>
        <v>49.6</v>
      </c>
      <c r="E69" s="13">
        <f>D69-G69</f>
        <v>49.6</v>
      </c>
      <c r="F69" s="13">
        <f>SUM(F66:F68)</f>
        <v>16.100000000000001</v>
      </c>
      <c r="G69" s="13">
        <f>SUM(G66:G68)</f>
        <v>0</v>
      </c>
    </row>
    <row r="70" spans="1:7">
      <c r="A70" s="51"/>
      <c r="B70" s="52" t="s">
        <v>30</v>
      </c>
      <c r="C70" s="40"/>
      <c r="D70" s="40"/>
      <c r="E70" s="40"/>
      <c r="F70" s="40"/>
      <c r="G70" s="41"/>
    </row>
    <row r="71" spans="1:7">
      <c r="A71" s="51"/>
      <c r="B71" s="37" t="s">
        <v>92</v>
      </c>
      <c r="C71" s="14" t="s">
        <v>35</v>
      </c>
      <c r="D71" s="12">
        <v>31.2</v>
      </c>
      <c r="E71" s="12">
        <f>D71-G71</f>
        <v>31.2</v>
      </c>
      <c r="F71" s="12">
        <v>23.8</v>
      </c>
      <c r="G71" s="12"/>
    </row>
    <row r="72" spans="1:7" ht="13.5" thickBot="1">
      <c r="A72" s="51"/>
      <c r="B72" s="47"/>
      <c r="C72" s="15" t="s">
        <v>24</v>
      </c>
      <c r="D72" s="16">
        <f>D71</f>
        <v>31.2</v>
      </c>
      <c r="E72" s="16">
        <f t="shared" ref="E72:E135" si="1">D72-G72</f>
        <v>31.2</v>
      </c>
      <c r="F72" s="16">
        <f>F71</f>
        <v>23.8</v>
      </c>
      <c r="G72" s="16">
        <f>G71</f>
        <v>0</v>
      </c>
    </row>
    <row r="73" spans="1:7" ht="13.5" thickBot="1">
      <c r="A73" s="42" t="s">
        <v>3</v>
      </c>
      <c r="B73" s="43"/>
      <c r="C73" s="43"/>
      <c r="D73" s="17">
        <f>D69+D72</f>
        <v>80.8</v>
      </c>
      <c r="E73" s="17">
        <f t="shared" si="1"/>
        <v>80.8</v>
      </c>
      <c r="F73" s="17">
        <f>F69+F72</f>
        <v>39.900000000000006</v>
      </c>
      <c r="G73" s="18">
        <f>G69+G72</f>
        <v>0</v>
      </c>
    </row>
    <row r="74" spans="1:7" ht="12.75" customHeight="1">
      <c r="A74" s="51" t="s">
        <v>69</v>
      </c>
      <c r="B74" s="39" t="s">
        <v>8</v>
      </c>
      <c r="C74" s="40"/>
      <c r="D74" s="40"/>
      <c r="E74" s="40"/>
      <c r="F74" s="40"/>
      <c r="G74" s="41"/>
    </row>
    <row r="75" spans="1:7">
      <c r="A75" s="51"/>
      <c r="B75" s="37" t="s">
        <v>87</v>
      </c>
      <c r="C75" s="11" t="s">
        <v>17</v>
      </c>
      <c r="D75" s="12">
        <v>20.7</v>
      </c>
      <c r="E75" s="12">
        <f t="shared" si="1"/>
        <v>20.7</v>
      </c>
      <c r="F75" s="12"/>
      <c r="G75" s="12"/>
    </row>
    <row r="76" spans="1:7">
      <c r="A76" s="51"/>
      <c r="B76" s="38"/>
      <c r="C76" s="12" t="s">
        <v>18</v>
      </c>
      <c r="D76" s="12">
        <v>26</v>
      </c>
      <c r="E76" s="12">
        <f t="shared" si="1"/>
        <v>26</v>
      </c>
      <c r="F76" s="12">
        <v>16.100000000000001</v>
      </c>
      <c r="G76" s="12"/>
    </row>
    <row r="77" spans="1:7" hidden="1">
      <c r="A77" s="51"/>
      <c r="B77" s="10"/>
      <c r="C77" s="11"/>
      <c r="D77" s="12"/>
      <c r="E77" s="12">
        <f t="shared" si="1"/>
        <v>0</v>
      </c>
      <c r="F77" s="12"/>
      <c r="G77" s="12"/>
    </row>
    <row r="78" spans="1:7">
      <c r="A78" s="51"/>
      <c r="B78" s="12"/>
      <c r="C78" s="13" t="s">
        <v>24</v>
      </c>
      <c r="D78" s="13">
        <f>SUM(D75:D77)</f>
        <v>46.7</v>
      </c>
      <c r="E78" s="13">
        <f t="shared" si="1"/>
        <v>46.7</v>
      </c>
      <c r="F78" s="13">
        <f>SUM(F75:F77)</f>
        <v>16.100000000000001</v>
      </c>
      <c r="G78" s="13">
        <f>SUM(G75:G77)</f>
        <v>0</v>
      </c>
    </row>
    <row r="79" spans="1:7">
      <c r="A79" s="51"/>
      <c r="B79" s="52" t="s">
        <v>30</v>
      </c>
      <c r="C79" s="40"/>
      <c r="D79" s="40"/>
      <c r="E79" s="40"/>
      <c r="F79" s="40"/>
      <c r="G79" s="41"/>
    </row>
    <row r="80" spans="1:7">
      <c r="A80" s="51"/>
      <c r="B80" s="37" t="s">
        <v>92</v>
      </c>
      <c r="C80" s="14" t="s">
        <v>35</v>
      </c>
      <c r="D80" s="12">
        <v>77.900000000000006</v>
      </c>
      <c r="E80" s="12">
        <f t="shared" si="1"/>
        <v>77.900000000000006</v>
      </c>
      <c r="F80" s="12">
        <v>59.5</v>
      </c>
      <c r="G80" s="12"/>
    </row>
    <row r="81" spans="1:7" ht="13.5" thickBot="1">
      <c r="A81" s="51"/>
      <c r="B81" s="47"/>
      <c r="C81" s="15" t="s">
        <v>24</v>
      </c>
      <c r="D81" s="34">
        <v>77.900000000000006</v>
      </c>
      <c r="E81" s="34">
        <f t="shared" si="1"/>
        <v>77.900000000000006</v>
      </c>
      <c r="F81" s="34">
        <v>59.5</v>
      </c>
      <c r="G81" s="34">
        <f>G80</f>
        <v>0</v>
      </c>
    </row>
    <row r="82" spans="1:7" ht="13.5" thickBot="1">
      <c r="A82" s="42" t="s">
        <v>3</v>
      </c>
      <c r="B82" s="43"/>
      <c r="C82" s="43"/>
      <c r="D82" s="17">
        <f>D78+D81</f>
        <v>124.60000000000001</v>
      </c>
      <c r="E82" s="17">
        <f t="shared" si="1"/>
        <v>124.60000000000001</v>
      </c>
      <c r="F82" s="17">
        <f>F78+F81</f>
        <v>75.599999999999994</v>
      </c>
      <c r="G82" s="18">
        <f>G78+G81</f>
        <v>0</v>
      </c>
    </row>
    <row r="83" spans="1:7" ht="12.75" customHeight="1">
      <c r="A83" s="51" t="s">
        <v>70</v>
      </c>
      <c r="B83" s="39" t="s">
        <v>8</v>
      </c>
      <c r="C83" s="40"/>
      <c r="D83" s="40"/>
      <c r="E83" s="40"/>
      <c r="F83" s="40"/>
      <c r="G83" s="41"/>
    </row>
    <row r="84" spans="1:7">
      <c r="A84" s="51"/>
      <c r="B84" s="37" t="s">
        <v>87</v>
      </c>
      <c r="C84" s="11" t="s">
        <v>17</v>
      </c>
      <c r="D84" s="12">
        <v>35.1</v>
      </c>
      <c r="E84" s="12">
        <f t="shared" si="1"/>
        <v>35.1</v>
      </c>
      <c r="F84" s="12"/>
      <c r="G84" s="12"/>
    </row>
    <row r="85" spans="1:7">
      <c r="A85" s="51"/>
      <c r="B85" s="38"/>
      <c r="C85" s="12" t="s">
        <v>18</v>
      </c>
      <c r="D85" s="12">
        <v>26</v>
      </c>
      <c r="E85" s="12">
        <f t="shared" si="1"/>
        <v>26</v>
      </c>
      <c r="F85" s="12">
        <v>16.100000000000001</v>
      </c>
      <c r="G85" s="12"/>
    </row>
    <row r="86" spans="1:7" ht="0.75" hidden="1" customHeight="1">
      <c r="A86" s="51"/>
      <c r="B86" s="10"/>
      <c r="C86" s="11"/>
      <c r="D86" s="12"/>
      <c r="E86" s="12">
        <f t="shared" si="1"/>
        <v>0</v>
      </c>
      <c r="F86" s="12"/>
      <c r="G86" s="12"/>
    </row>
    <row r="87" spans="1:7">
      <c r="A87" s="51"/>
      <c r="B87" s="12"/>
      <c r="C87" s="13" t="s">
        <v>24</v>
      </c>
      <c r="D87" s="13">
        <f>SUM(D84:D86)</f>
        <v>61.1</v>
      </c>
      <c r="E87" s="13">
        <f t="shared" si="1"/>
        <v>61.1</v>
      </c>
      <c r="F87" s="13">
        <f>SUM(F84:F86)</f>
        <v>16.100000000000001</v>
      </c>
      <c r="G87" s="13">
        <f>SUM(G84:G86)</f>
        <v>0</v>
      </c>
    </row>
    <row r="88" spans="1:7">
      <c r="A88" s="51"/>
      <c r="B88" s="52" t="s">
        <v>30</v>
      </c>
      <c r="C88" s="40"/>
      <c r="D88" s="40"/>
      <c r="E88" s="40"/>
      <c r="F88" s="40"/>
      <c r="G88" s="41"/>
    </row>
    <row r="89" spans="1:7">
      <c r="A89" s="51"/>
      <c r="B89" s="37" t="s">
        <v>92</v>
      </c>
      <c r="C89" s="14" t="s">
        <v>35</v>
      </c>
      <c r="D89" s="12">
        <v>46.7</v>
      </c>
      <c r="E89" s="12">
        <f t="shared" si="1"/>
        <v>46.7</v>
      </c>
      <c r="F89" s="12">
        <v>35.700000000000003</v>
      </c>
      <c r="G89" s="12"/>
    </row>
    <row r="90" spans="1:7" ht="13.5" thickBot="1">
      <c r="A90" s="51"/>
      <c r="B90" s="47"/>
      <c r="C90" s="15" t="s">
        <v>24</v>
      </c>
      <c r="D90" s="16">
        <f>D89</f>
        <v>46.7</v>
      </c>
      <c r="E90" s="16">
        <f t="shared" si="1"/>
        <v>46.7</v>
      </c>
      <c r="F90" s="16">
        <f>F89</f>
        <v>35.700000000000003</v>
      </c>
      <c r="G90" s="16">
        <f>G89</f>
        <v>0</v>
      </c>
    </row>
    <row r="91" spans="1:7" ht="13.5" thickBot="1">
      <c r="A91" s="42" t="s">
        <v>3</v>
      </c>
      <c r="B91" s="43"/>
      <c r="C91" s="43"/>
      <c r="D91" s="17">
        <f>D87+D90</f>
        <v>107.80000000000001</v>
      </c>
      <c r="E91" s="17">
        <f t="shared" si="1"/>
        <v>107.80000000000001</v>
      </c>
      <c r="F91" s="17">
        <f>F87+F90</f>
        <v>51.800000000000004</v>
      </c>
      <c r="G91" s="18">
        <f>G87+G90</f>
        <v>0</v>
      </c>
    </row>
    <row r="92" spans="1:7" ht="12.75" customHeight="1">
      <c r="A92" s="51" t="s">
        <v>71</v>
      </c>
      <c r="B92" s="39" t="s">
        <v>8</v>
      </c>
      <c r="C92" s="40"/>
      <c r="D92" s="40"/>
      <c r="E92" s="40"/>
      <c r="F92" s="40"/>
      <c r="G92" s="41"/>
    </row>
    <row r="93" spans="1:7">
      <c r="A93" s="51"/>
      <c r="B93" s="37" t="s">
        <v>87</v>
      </c>
      <c r="C93" s="11" t="s">
        <v>17</v>
      </c>
      <c r="D93" s="12">
        <v>50</v>
      </c>
      <c r="E93" s="12">
        <f t="shared" si="1"/>
        <v>50</v>
      </c>
      <c r="F93" s="12"/>
      <c r="G93" s="12"/>
    </row>
    <row r="94" spans="1:7">
      <c r="A94" s="51"/>
      <c r="B94" s="38"/>
      <c r="C94" s="12" t="s">
        <v>18</v>
      </c>
      <c r="D94" s="12">
        <v>26</v>
      </c>
      <c r="E94" s="12">
        <f t="shared" si="1"/>
        <v>26</v>
      </c>
      <c r="F94" s="12">
        <v>16.100000000000001</v>
      </c>
      <c r="G94" s="12"/>
    </row>
    <row r="95" spans="1:7" hidden="1">
      <c r="A95" s="51"/>
      <c r="B95" s="10"/>
      <c r="C95" s="11"/>
      <c r="D95" s="12"/>
      <c r="E95" s="12">
        <f t="shared" si="1"/>
        <v>0</v>
      </c>
      <c r="F95" s="12"/>
      <c r="G95" s="12"/>
    </row>
    <row r="96" spans="1:7">
      <c r="A96" s="51"/>
      <c r="B96" s="12"/>
      <c r="C96" s="13" t="s">
        <v>24</v>
      </c>
      <c r="D96" s="13">
        <f>SUM(D93:D95)</f>
        <v>76</v>
      </c>
      <c r="E96" s="13">
        <f>D96-G96</f>
        <v>76</v>
      </c>
      <c r="F96" s="13">
        <f>SUM(F93:F95)</f>
        <v>16.100000000000001</v>
      </c>
      <c r="G96" s="13">
        <f>SUM(G93:G95)</f>
        <v>0</v>
      </c>
    </row>
    <row r="97" spans="1:7">
      <c r="A97" s="51"/>
      <c r="B97" s="52" t="s">
        <v>30</v>
      </c>
      <c r="C97" s="40"/>
      <c r="D97" s="40"/>
      <c r="E97" s="40"/>
      <c r="F97" s="40"/>
      <c r="G97" s="41"/>
    </row>
    <row r="98" spans="1:7">
      <c r="A98" s="51"/>
      <c r="B98" s="37" t="s">
        <v>92</v>
      </c>
      <c r="C98" s="14" t="s">
        <v>35</v>
      </c>
      <c r="D98" s="12">
        <v>62.3</v>
      </c>
      <c r="E98" s="12">
        <f t="shared" si="1"/>
        <v>62.3</v>
      </c>
      <c r="F98" s="12">
        <v>47.6</v>
      </c>
      <c r="G98" s="12"/>
    </row>
    <row r="99" spans="1:7" ht="13.5" thickBot="1">
      <c r="A99" s="51"/>
      <c r="B99" s="47"/>
      <c r="C99" s="15" t="s">
        <v>24</v>
      </c>
      <c r="D99" s="16">
        <f>D98</f>
        <v>62.3</v>
      </c>
      <c r="E99" s="16">
        <f>D99-G99</f>
        <v>62.3</v>
      </c>
      <c r="F99" s="16">
        <f>F98</f>
        <v>47.6</v>
      </c>
      <c r="G99" s="16">
        <f>G98</f>
        <v>0</v>
      </c>
    </row>
    <row r="100" spans="1:7" ht="13.5" thickBot="1">
      <c r="A100" s="42" t="s">
        <v>3</v>
      </c>
      <c r="B100" s="43"/>
      <c r="C100" s="43"/>
      <c r="D100" s="17">
        <f>D96+D99</f>
        <v>138.30000000000001</v>
      </c>
      <c r="E100" s="17">
        <f>D100-G100</f>
        <v>138.30000000000001</v>
      </c>
      <c r="F100" s="17">
        <f>F96+F99</f>
        <v>63.7</v>
      </c>
      <c r="G100" s="18">
        <f>G96+G99</f>
        <v>0</v>
      </c>
    </row>
    <row r="101" spans="1:7" ht="12.75" customHeight="1">
      <c r="A101" s="51" t="s">
        <v>72</v>
      </c>
      <c r="B101" s="39" t="s">
        <v>8</v>
      </c>
      <c r="C101" s="40"/>
      <c r="D101" s="62"/>
      <c r="E101" s="62"/>
      <c r="F101" s="62"/>
      <c r="G101" s="63"/>
    </row>
    <row r="102" spans="1:7">
      <c r="A102" s="51"/>
      <c r="B102" s="37" t="s">
        <v>87</v>
      </c>
      <c r="C102" s="11" t="s">
        <v>17</v>
      </c>
      <c r="D102" s="12">
        <v>53.4</v>
      </c>
      <c r="E102" s="12">
        <f t="shared" si="1"/>
        <v>53.4</v>
      </c>
      <c r="F102" s="12"/>
      <c r="G102" s="12"/>
    </row>
    <row r="103" spans="1:7">
      <c r="A103" s="51"/>
      <c r="B103" s="38"/>
      <c r="C103" s="12" t="s">
        <v>18</v>
      </c>
      <c r="D103" s="12">
        <v>19.8</v>
      </c>
      <c r="E103" s="12">
        <f t="shared" si="1"/>
        <v>19.8</v>
      </c>
      <c r="F103" s="12">
        <v>11.9</v>
      </c>
      <c r="G103" s="12"/>
    </row>
    <row r="104" spans="1:7" ht="0.75" hidden="1" customHeight="1">
      <c r="A104" s="51"/>
      <c r="B104" s="10"/>
      <c r="C104" s="11"/>
      <c r="D104" s="12"/>
      <c r="E104" s="12">
        <f t="shared" si="1"/>
        <v>0</v>
      </c>
      <c r="F104" s="12"/>
      <c r="G104" s="12"/>
    </row>
    <row r="105" spans="1:7">
      <c r="A105" s="51"/>
      <c r="B105" s="20"/>
      <c r="C105" s="13" t="s">
        <v>24</v>
      </c>
      <c r="D105" s="13">
        <f>SUM(D102:D104)</f>
        <v>73.2</v>
      </c>
      <c r="E105" s="13">
        <f t="shared" si="1"/>
        <v>73.2</v>
      </c>
      <c r="F105" s="13">
        <f>SUM(F102:F104)</f>
        <v>11.9</v>
      </c>
      <c r="G105" s="13">
        <f>SUM(G102:G104)</f>
        <v>0</v>
      </c>
    </row>
    <row r="106" spans="1:7">
      <c r="A106" s="51"/>
      <c r="B106" s="52" t="s">
        <v>30</v>
      </c>
      <c r="C106" s="40"/>
      <c r="D106" s="40"/>
      <c r="E106" s="40"/>
      <c r="F106" s="40"/>
      <c r="G106" s="41"/>
    </row>
    <row r="107" spans="1:7">
      <c r="A107" s="51"/>
      <c r="B107" s="37" t="s">
        <v>92</v>
      </c>
      <c r="C107" s="14" t="s">
        <v>35</v>
      </c>
      <c r="D107" s="12">
        <v>31.2</v>
      </c>
      <c r="E107" s="12">
        <f t="shared" si="1"/>
        <v>31.2</v>
      </c>
      <c r="F107" s="12">
        <v>23.8</v>
      </c>
      <c r="G107" s="12"/>
    </row>
    <row r="108" spans="1:7" ht="13.5" thickBot="1">
      <c r="A108" s="51"/>
      <c r="B108" s="47"/>
      <c r="C108" s="15" t="s">
        <v>24</v>
      </c>
      <c r="D108" s="16">
        <f>D107</f>
        <v>31.2</v>
      </c>
      <c r="E108" s="16">
        <f t="shared" si="1"/>
        <v>31.2</v>
      </c>
      <c r="F108" s="16">
        <f>F107</f>
        <v>23.8</v>
      </c>
      <c r="G108" s="16">
        <f>G107</f>
        <v>0</v>
      </c>
    </row>
    <row r="109" spans="1:7" ht="13.5" thickBot="1">
      <c r="A109" s="42" t="s">
        <v>3</v>
      </c>
      <c r="B109" s="43"/>
      <c r="C109" s="43"/>
      <c r="D109" s="17">
        <f>D105+D108</f>
        <v>104.4</v>
      </c>
      <c r="E109" s="17">
        <f t="shared" si="1"/>
        <v>104.4</v>
      </c>
      <c r="F109" s="17">
        <f>F105+F108</f>
        <v>35.700000000000003</v>
      </c>
      <c r="G109" s="18">
        <f>G105+G108</f>
        <v>0</v>
      </c>
    </row>
    <row r="110" spans="1:7" ht="12.75" customHeight="1">
      <c r="A110" s="51" t="s">
        <v>73</v>
      </c>
      <c r="B110" s="39" t="s">
        <v>8</v>
      </c>
      <c r="C110" s="40"/>
      <c r="D110" s="62"/>
      <c r="E110" s="62"/>
      <c r="F110" s="62"/>
      <c r="G110" s="63"/>
    </row>
    <row r="111" spans="1:7">
      <c r="A111" s="51"/>
      <c r="B111" s="37" t="s">
        <v>87</v>
      </c>
      <c r="C111" s="11" t="s">
        <v>17</v>
      </c>
      <c r="D111" s="12">
        <v>21.2</v>
      </c>
      <c r="E111" s="12">
        <f t="shared" si="1"/>
        <v>21.2</v>
      </c>
      <c r="F111" s="12"/>
      <c r="G111" s="12"/>
    </row>
    <row r="112" spans="1:7">
      <c r="A112" s="51"/>
      <c r="B112" s="38"/>
      <c r="C112" s="12" t="s">
        <v>18</v>
      </c>
      <c r="D112" s="12">
        <v>19.8</v>
      </c>
      <c r="E112" s="12">
        <f t="shared" si="1"/>
        <v>19.8</v>
      </c>
      <c r="F112" s="12">
        <v>13.1</v>
      </c>
      <c r="G112" s="12"/>
    </row>
    <row r="113" spans="1:7" hidden="1">
      <c r="A113" s="51"/>
      <c r="B113" s="10"/>
      <c r="C113" s="11"/>
      <c r="D113" s="12"/>
      <c r="E113" s="12">
        <f t="shared" si="1"/>
        <v>0</v>
      </c>
      <c r="F113" s="12"/>
      <c r="G113" s="12"/>
    </row>
    <row r="114" spans="1:7">
      <c r="A114" s="51"/>
      <c r="B114" s="12"/>
      <c r="C114" s="13" t="s">
        <v>24</v>
      </c>
      <c r="D114" s="13">
        <f>SUM(D111:D113)</f>
        <v>41</v>
      </c>
      <c r="E114" s="13">
        <f>D114-G114</f>
        <v>41</v>
      </c>
      <c r="F114" s="13">
        <f>SUM(F111:F113)</f>
        <v>13.1</v>
      </c>
      <c r="G114" s="13">
        <f>SUM(G111:G113)</f>
        <v>0</v>
      </c>
    </row>
    <row r="115" spans="1:7">
      <c r="A115" s="51"/>
      <c r="B115" s="52" t="s">
        <v>30</v>
      </c>
      <c r="C115" s="40"/>
      <c r="D115" s="40"/>
      <c r="E115" s="40"/>
      <c r="F115" s="40"/>
      <c r="G115" s="41"/>
    </row>
    <row r="116" spans="1:7">
      <c r="A116" s="51"/>
      <c r="B116" s="37" t="s">
        <v>92</v>
      </c>
      <c r="C116" s="14" t="s">
        <v>35</v>
      </c>
      <c r="D116" s="12">
        <v>31.2</v>
      </c>
      <c r="E116" s="12">
        <f t="shared" si="1"/>
        <v>31.2</v>
      </c>
      <c r="F116" s="12">
        <v>23.8</v>
      </c>
      <c r="G116" s="12"/>
    </row>
    <row r="117" spans="1:7" ht="13.5" thickBot="1">
      <c r="A117" s="51"/>
      <c r="B117" s="47"/>
      <c r="C117" s="15" t="s">
        <v>24</v>
      </c>
      <c r="D117" s="16">
        <f>D116</f>
        <v>31.2</v>
      </c>
      <c r="E117" s="16">
        <f t="shared" si="1"/>
        <v>31.2</v>
      </c>
      <c r="F117" s="16">
        <f>F116</f>
        <v>23.8</v>
      </c>
      <c r="G117" s="16">
        <f>G116</f>
        <v>0</v>
      </c>
    </row>
    <row r="118" spans="1:7" ht="13.5" thickBot="1">
      <c r="A118" s="42" t="s">
        <v>3</v>
      </c>
      <c r="B118" s="43"/>
      <c r="C118" s="43"/>
      <c r="D118" s="17">
        <f>D114+D117</f>
        <v>72.2</v>
      </c>
      <c r="E118" s="17">
        <f t="shared" si="1"/>
        <v>72.2</v>
      </c>
      <c r="F118" s="17">
        <f>F114+F117</f>
        <v>36.9</v>
      </c>
      <c r="G118" s="18">
        <f>G114+G117</f>
        <v>0</v>
      </c>
    </row>
    <row r="119" spans="1:7" ht="12.75" customHeight="1">
      <c r="A119" s="51" t="s">
        <v>74</v>
      </c>
      <c r="B119" s="39" t="s">
        <v>8</v>
      </c>
      <c r="C119" s="40"/>
      <c r="D119" s="62"/>
      <c r="E119" s="62"/>
      <c r="F119" s="62"/>
      <c r="G119" s="63"/>
    </row>
    <row r="120" spans="1:7">
      <c r="A120" s="51"/>
      <c r="B120" s="37" t="s">
        <v>87</v>
      </c>
      <c r="C120" s="11" t="s">
        <v>17</v>
      </c>
      <c r="D120" s="12">
        <v>27</v>
      </c>
      <c r="E120" s="12">
        <f t="shared" si="1"/>
        <v>27</v>
      </c>
      <c r="F120" s="12"/>
      <c r="G120" s="12"/>
    </row>
    <row r="121" spans="1:7">
      <c r="A121" s="51"/>
      <c r="B121" s="38"/>
      <c r="C121" s="12" t="s">
        <v>18</v>
      </c>
      <c r="D121" s="12">
        <v>17.100000000000001</v>
      </c>
      <c r="E121" s="12">
        <f t="shared" si="1"/>
        <v>17.100000000000001</v>
      </c>
      <c r="F121" s="12">
        <v>10.8</v>
      </c>
      <c r="G121" s="12"/>
    </row>
    <row r="122" spans="1:7" hidden="1">
      <c r="A122" s="51"/>
      <c r="B122" s="10"/>
      <c r="C122" s="11"/>
      <c r="D122" s="12"/>
      <c r="E122" s="12">
        <f t="shared" si="1"/>
        <v>0</v>
      </c>
      <c r="F122" s="12"/>
      <c r="G122" s="12"/>
    </row>
    <row r="123" spans="1:7">
      <c r="A123" s="51"/>
      <c r="B123" s="12"/>
      <c r="C123" s="13" t="s">
        <v>24</v>
      </c>
      <c r="D123" s="13">
        <f>SUM(D120:D122)</f>
        <v>44.1</v>
      </c>
      <c r="E123" s="13">
        <f>D123-G123</f>
        <v>44.1</v>
      </c>
      <c r="F123" s="13">
        <f>SUM(F120:F122)</f>
        <v>10.8</v>
      </c>
      <c r="G123" s="13">
        <f>SUM(G120:G122)</f>
        <v>0</v>
      </c>
    </row>
    <row r="124" spans="1:7">
      <c r="A124" s="51"/>
      <c r="B124" s="52" t="s">
        <v>30</v>
      </c>
      <c r="C124" s="40"/>
      <c r="D124" s="40"/>
      <c r="E124" s="40"/>
      <c r="F124" s="40"/>
      <c r="G124" s="41"/>
    </row>
    <row r="125" spans="1:7">
      <c r="A125" s="51"/>
      <c r="B125" s="37" t="s">
        <v>92</v>
      </c>
      <c r="C125" s="14" t="s">
        <v>35</v>
      </c>
      <c r="D125" s="12">
        <v>31.2</v>
      </c>
      <c r="E125" s="12">
        <f t="shared" si="1"/>
        <v>31.2</v>
      </c>
      <c r="F125" s="12">
        <v>23.8</v>
      </c>
      <c r="G125" s="12"/>
    </row>
    <row r="126" spans="1:7" ht="13.5" thickBot="1">
      <c r="A126" s="51"/>
      <c r="B126" s="47"/>
      <c r="C126" s="15" t="s">
        <v>24</v>
      </c>
      <c r="D126" s="16">
        <f>D125</f>
        <v>31.2</v>
      </c>
      <c r="E126" s="16">
        <f t="shared" si="1"/>
        <v>31.2</v>
      </c>
      <c r="F126" s="16">
        <f>F125</f>
        <v>23.8</v>
      </c>
      <c r="G126" s="16">
        <f>G125</f>
        <v>0</v>
      </c>
    </row>
    <row r="127" spans="1:7" ht="13.5" thickBot="1">
      <c r="A127" s="42" t="s">
        <v>3</v>
      </c>
      <c r="B127" s="43"/>
      <c r="C127" s="43"/>
      <c r="D127" s="17">
        <f>D123+D126</f>
        <v>75.3</v>
      </c>
      <c r="E127" s="17">
        <f t="shared" si="1"/>
        <v>75.3</v>
      </c>
      <c r="F127" s="17">
        <f>F123+F126</f>
        <v>34.6</v>
      </c>
      <c r="G127" s="18">
        <f>G123+G126</f>
        <v>0</v>
      </c>
    </row>
    <row r="128" spans="1:7" ht="12.75" customHeight="1">
      <c r="A128" s="51" t="s">
        <v>75</v>
      </c>
      <c r="B128" s="39" t="s">
        <v>8</v>
      </c>
      <c r="C128" s="40"/>
      <c r="D128" s="62"/>
      <c r="E128" s="62"/>
      <c r="F128" s="62"/>
      <c r="G128" s="63"/>
    </row>
    <row r="129" spans="1:7">
      <c r="A129" s="51"/>
      <c r="B129" s="37" t="s">
        <v>87</v>
      </c>
      <c r="C129" s="11" t="s">
        <v>17</v>
      </c>
      <c r="D129" s="12">
        <v>13.5</v>
      </c>
      <c r="E129" s="12">
        <f t="shared" si="1"/>
        <v>13.5</v>
      </c>
      <c r="F129" s="12"/>
      <c r="G129" s="12"/>
    </row>
    <row r="130" spans="1:7">
      <c r="A130" s="51"/>
      <c r="B130" s="38"/>
      <c r="C130" s="12" t="s">
        <v>18</v>
      </c>
      <c r="D130" s="12">
        <v>17.100000000000001</v>
      </c>
      <c r="E130" s="12">
        <f t="shared" si="1"/>
        <v>17.100000000000001</v>
      </c>
      <c r="F130" s="12">
        <v>10.8</v>
      </c>
      <c r="G130" s="12"/>
    </row>
    <row r="131" spans="1:7" hidden="1">
      <c r="A131" s="51"/>
      <c r="B131" s="10"/>
      <c r="C131" s="11"/>
      <c r="D131" s="12"/>
      <c r="E131" s="12">
        <f t="shared" si="1"/>
        <v>0</v>
      </c>
      <c r="F131" s="12"/>
      <c r="G131" s="12"/>
    </row>
    <row r="132" spans="1:7">
      <c r="A132" s="51"/>
      <c r="B132" s="12"/>
      <c r="C132" s="13" t="s">
        <v>24</v>
      </c>
      <c r="D132" s="13">
        <f>SUM(D129:D131)</f>
        <v>30.6</v>
      </c>
      <c r="E132" s="13">
        <f>D132-G132</f>
        <v>30.6</v>
      </c>
      <c r="F132" s="13">
        <f>SUM(F129:F131)</f>
        <v>10.8</v>
      </c>
      <c r="G132" s="13">
        <f>SUM(G129:G131)</f>
        <v>0</v>
      </c>
    </row>
    <row r="133" spans="1:7">
      <c r="A133" s="51"/>
      <c r="B133" s="52" t="s">
        <v>30</v>
      </c>
      <c r="C133" s="40"/>
      <c r="D133" s="40"/>
      <c r="E133" s="40"/>
      <c r="F133" s="40"/>
      <c r="G133" s="41"/>
    </row>
    <row r="134" spans="1:7">
      <c r="A134" s="51"/>
      <c r="B134" s="37" t="s">
        <v>92</v>
      </c>
      <c r="C134" s="14" t="s">
        <v>35</v>
      </c>
      <c r="D134" s="12">
        <v>15.5</v>
      </c>
      <c r="E134" s="12">
        <f t="shared" si="1"/>
        <v>15.5</v>
      </c>
      <c r="F134" s="12">
        <v>11.9</v>
      </c>
      <c r="G134" s="12"/>
    </row>
    <row r="135" spans="1:7" ht="13.5" thickBot="1">
      <c r="A135" s="51"/>
      <c r="B135" s="47"/>
      <c r="C135" s="15" t="s">
        <v>24</v>
      </c>
      <c r="D135" s="16">
        <f>D134</f>
        <v>15.5</v>
      </c>
      <c r="E135" s="16">
        <f t="shared" si="1"/>
        <v>15.5</v>
      </c>
      <c r="F135" s="16">
        <f>F134</f>
        <v>11.9</v>
      </c>
      <c r="G135" s="16">
        <f>G134</f>
        <v>0</v>
      </c>
    </row>
    <row r="136" spans="1:7" ht="13.5" thickBot="1">
      <c r="A136" s="42" t="s">
        <v>3</v>
      </c>
      <c r="B136" s="43"/>
      <c r="C136" s="43"/>
      <c r="D136" s="17">
        <f>D132+D135</f>
        <v>46.1</v>
      </c>
      <c r="E136" s="17">
        <f>D136-G136</f>
        <v>46.1</v>
      </c>
      <c r="F136" s="17">
        <f>F132+F135</f>
        <v>22.700000000000003</v>
      </c>
      <c r="G136" s="18">
        <f>G132+G135</f>
        <v>0</v>
      </c>
    </row>
    <row r="137" spans="1:7" ht="12.75" customHeight="1">
      <c r="A137" s="51" t="s">
        <v>76</v>
      </c>
      <c r="B137" s="39" t="s">
        <v>8</v>
      </c>
      <c r="C137" s="40"/>
      <c r="D137" s="62"/>
      <c r="E137" s="62"/>
      <c r="F137" s="62"/>
      <c r="G137" s="63"/>
    </row>
    <row r="138" spans="1:7">
      <c r="A138" s="51"/>
      <c r="B138" s="37" t="s">
        <v>87</v>
      </c>
      <c r="C138" s="11" t="s">
        <v>17</v>
      </c>
      <c r="D138" s="12">
        <v>17</v>
      </c>
      <c r="E138" s="12">
        <f t="shared" ref="E138:E171" si="2">D138-G138</f>
        <v>17</v>
      </c>
      <c r="F138" s="12"/>
      <c r="G138" s="12"/>
    </row>
    <row r="139" spans="1:7">
      <c r="A139" s="51"/>
      <c r="B139" s="38"/>
      <c r="C139" s="12" t="s">
        <v>18</v>
      </c>
      <c r="D139" s="12">
        <v>17.100000000000001</v>
      </c>
      <c r="E139" s="12">
        <f t="shared" si="2"/>
        <v>17.100000000000001</v>
      </c>
      <c r="F139" s="12">
        <v>10.8</v>
      </c>
      <c r="G139" s="12"/>
    </row>
    <row r="140" spans="1:7" ht="0.75" hidden="1" customHeight="1">
      <c r="A140" s="51"/>
      <c r="B140" s="10"/>
      <c r="C140" s="11"/>
      <c r="D140" s="12"/>
      <c r="E140" s="12">
        <f t="shared" si="2"/>
        <v>0</v>
      </c>
      <c r="F140" s="12"/>
      <c r="G140" s="12"/>
    </row>
    <row r="141" spans="1:7">
      <c r="A141" s="51"/>
      <c r="B141" s="12"/>
      <c r="C141" s="13" t="s">
        <v>24</v>
      </c>
      <c r="D141" s="13">
        <f>SUM(D138:D140)</f>
        <v>34.1</v>
      </c>
      <c r="E141" s="13">
        <f t="shared" si="2"/>
        <v>34.1</v>
      </c>
      <c r="F141" s="13">
        <f>SUM(F138:F140)</f>
        <v>10.8</v>
      </c>
      <c r="G141" s="13">
        <f>SUM(G138:G140)</f>
        <v>0</v>
      </c>
    </row>
    <row r="142" spans="1:7">
      <c r="A142" s="51"/>
      <c r="B142" s="52" t="s">
        <v>30</v>
      </c>
      <c r="C142" s="40"/>
      <c r="D142" s="40"/>
      <c r="E142" s="40"/>
      <c r="F142" s="40"/>
      <c r="G142" s="41"/>
    </row>
    <row r="143" spans="1:7">
      <c r="A143" s="51"/>
      <c r="B143" s="37" t="s">
        <v>92</v>
      </c>
      <c r="C143" s="14" t="s">
        <v>35</v>
      </c>
      <c r="D143" s="12">
        <v>15.5</v>
      </c>
      <c r="E143" s="12">
        <f t="shared" si="2"/>
        <v>15.5</v>
      </c>
      <c r="F143" s="12">
        <v>11.9</v>
      </c>
      <c r="G143" s="12"/>
    </row>
    <row r="144" spans="1:7" ht="13.5" thickBot="1">
      <c r="A144" s="51"/>
      <c r="B144" s="47"/>
      <c r="C144" s="15" t="s">
        <v>24</v>
      </c>
      <c r="D144" s="16">
        <f>D143</f>
        <v>15.5</v>
      </c>
      <c r="E144" s="16">
        <f t="shared" si="2"/>
        <v>15.5</v>
      </c>
      <c r="F144" s="16">
        <f>F143</f>
        <v>11.9</v>
      </c>
      <c r="G144" s="16">
        <f>G143</f>
        <v>0</v>
      </c>
    </row>
    <row r="145" spans="1:7" ht="13.5" thickBot="1">
      <c r="A145" s="42" t="s">
        <v>3</v>
      </c>
      <c r="B145" s="43"/>
      <c r="C145" s="43"/>
      <c r="D145" s="17">
        <f>D141+D144</f>
        <v>49.6</v>
      </c>
      <c r="E145" s="17">
        <f t="shared" si="2"/>
        <v>49.6</v>
      </c>
      <c r="F145" s="17">
        <f>F141+F144</f>
        <v>22.700000000000003</v>
      </c>
      <c r="G145" s="18">
        <f>G141+G144</f>
        <v>0</v>
      </c>
    </row>
    <row r="146" spans="1:7">
      <c r="A146" s="45" t="s">
        <v>55</v>
      </c>
      <c r="B146" s="68" t="s">
        <v>8</v>
      </c>
      <c r="C146" s="68"/>
      <c r="D146" s="68"/>
      <c r="E146" s="68"/>
      <c r="F146" s="68"/>
      <c r="G146" s="68"/>
    </row>
    <row r="147" spans="1:7">
      <c r="A147" s="46"/>
      <c r="B147" s="37" t="s">
        <v>93</v>
      </c>
      <c r="C147" s="14" t="s">
        <v>33</v>
      </c>
      <c r="D147" s="12">
        <v>1176</v>
      </c>
      <c r="E147" s="12">
        <f t="shared" si="2"/>
        <v>1176</v>
      </c>
      <c r="F147" s="12">
        <v>782.2</v>
      </c>
      <c r="G147" s="12"/>
    </row>
    <row r="148" spans="1:7" ht="13.5" thickBot="1">
      <c r="A148" s="46"/>
      <c r="B148" s="46"/>
      <c r="C148" s="15" t="s">
        <v>24</v>
      </c>
      <c r="D148" s="16">
        <f>D147</f>
        <v>1176</v>
      </c>
      <c r="E148" s="16">
        <f t="shared" si="2"/>
        <v>1176</v>
      </c>
      <c r="F148" s="16">
        <f>F147</f>
        <v>782.2</v>
      </c>
      <c r="G148" s="16">
        <f>G147</f>
        <v>0</v>
      </c>
    </row>
    <row r="149" spans="1:7" ht="13.5" thickBot="1">
      <c r="A149" s="42" t="s">
        <v>24</v>
      </c>
      <c r="B149" s="43"/>
      <c r="C149" s="43"/>
      <c r="D149" s="17">
        <f>D148</f>
        <v>1176</v>
      </c>
      <c r="E149" s="17">
        <f t="shared" si="2"/>
        <v>1176</v>
      </c>
      <c r="F149" s="17">
        <f>F148</f>
        <v>782.2</v>
      </c>
      <c r="G149" s="18">
        <f>G148</f>
        <v>0</v>
      </c>
    </row>
    <row r="150" spans="1:7">
      <c r="A150" s="94" t="s">
        <v>60</v>
      </c>
      <c r="B150" s="68" t="s">
        <v>8</v>
      </c>
      <c r="C150" s="68"/>
      <c r="D150" s="68"/>
      <c r="E150" s="68"/>
      <c r="F150" s="68"/>
      <c r="G150" s="68"/>
    </row>
    <row r="151" spans="1:7">
      <c r="A151" s="95"/>
      <c r="B151" s="81" t="s">
        <v>87</v>
      </c>
      <c r="C151" s="11" t="s">
        <v>17</v>
      </c>
      <c r="D151" s="12">
        <v>6</v>
      </c>
      <c r="E151" s="12">
        <f>D151-G151</f>
        <v>6</v>
      </c>
      <c r="F151" s="12"/>
      <c r="G151" s="12"/>
    </row>
    <row r="152" spans="1:7" ht="13.5" thickBot="1">
      <c r="A152" s="96"/>
      <c r="B152" s="74"/>
      <c r="C152" s="13" t="s">
        <v>24</v>
      </c>
      <c r="D152" s="13">
        <f>D151</f>
        <v>6</v>
      </c>
      <c r="E152" s="13">
        <f>D152-G152</f>
        <v>6</v>
      </c>
      <c r="F152" s="13">
        <f>F151</f>
        <v>0</v>
      </c>
      <c r="G152" s="13">
        <f>G151</f>
        <v>0</v>
      </c>
    </row>
    <row r="153" spans="1:7" ht="13.5" thickBot="1">
      <c r="A153" s="42" t="s">
        <v>24</v>
      </c>
      <c r="B153" s="43"/>
      <c r="C153" s="43"/>
      <c r="D153" s="17">
        <f>D152</f>
        <v>6</v>
      </c>
      <c r="E153" s="17">
        <f>D153-G153</f>
        <v>6</v>
      </c>
      <c r="F153" s="17">
        <f>F152</f>
        <v>0</v>
      </c>
      <c r="G153" s="18">
        <f>G152</f>
        <v>0</v>
      </c>
    </row>
    <row r="154" spans="1:7">
      <c r="A154" s="51" t="s">
        <v>56</v>
      </c>
      <c r="B154" s="68" t="s">
        <v>8</v>
      </c>
      <c r="C154" s="68"/>
      <c r="D154" s="68"/>
      <c r="E154" s="68"/>
      <c r="F154" s="68"/>
      <c r="G154" s="68"/>
    </row>
    <row r="155" spans="1:7">
      <c r="A155" s="46"/>
      <c r="B155" s="81" t="s">
        <v>87</v>
      </c>
      <c r="C155" s="11" t="s">
        <v>17</v>
      </c>
      <c r="D155" s="12">
        <v>30</v>
      </c>
      <c r="E155" s="12">
        <f t="shared" si="2"/>
        <v>30</v>
      </c>
      <c r="F155" s="12"/>
      <c r="G155" s="12"/>
    </row>
    <row r="156" spans="1:7">
      <c r="A156" s="46"/>
      <c r="B156" s="74"/>
      <c r="C156" s="13" t="s">
        <v>24</v>
      </c>
      <c r="D156" s="13">
        <f>D155</f>
        <v>30</v>
      </c>
      <c r="E156" s="13">
        <f t="shared" si="2"/>
        <v>30</v>
      </c>
      <c r="F156" s="13">
        <f>F155</f>
        <v>0</v>
      </c>
      <c r="G156" s="13">
        <f>G155</f>
        <v>0</v>
      </c>
    </row>
    <row r="157" spans="1:7">
      <c r="A157" s="46"/>
      <c r="B157" s="52" t="s">
        <v>30</v>
      </c>
      <c r="C157" s="40"/>
      <c r="D157" s="40"/>
      <c r="E157" s="40"/>
      <c r="F157" s="40"/>
      <c r="G157" s="41"/>
    </row>
    <row r="158" spans="1:7">
      <c r="A158" s="46"/>
      <c r="B158" s="37" t="s">
        <v>92</v>
      </c>
      <c r="C158" s="12" t="s">
        <v>34</v>
      </c>
      <c r="D158" s="12">
        <v>196</v>
      </c>
      <c r="E158" s="12">
        <f t="shared" si="2"/>
        <v>196</v>
      </c>
      <c r="F158" s="12">
        <v>133</v>
      </c>
      <c r="G158" s="12"/>
    </row>
    <row r="159" spans="1:7" ht="13.5" thickBot="1">
      <c r="A159" s="46"/>
      <c r="B159" s="46"/>
      <c r="C159" s="16" t="s">
        <v>24</v>
      </c>
      <c r="D159" s="16">
        <f>D158</f>
        <v>196</v>
      </c>
      <c r="E159" s="16">
        <f t="shared" si="2"/>
        <v>196</v>
      </c>
      <c r="F159" s="16">
        <f>F158</f>
        <v>133</v>
      </c>
      <c r="G159" s="16">
        <f>G158</f>
        <v>0</v>
      </c>
    </row>
    <row r="160" spans="1:7" ht="13.5" thickBot="1">
      <c r="A160" s="42" t="s">
        <v>3</v>
      </c>
      <c r="B160" s="43"/>
      <c r="C160" s="44"/>
      <c r="D160" s="17">
        <f>D156+D159</f>
        <v>226</v>
      </c>
      <c r="E160" s="17">
        <f t="shared" si="2"/>
        <v>226</v>
      </c>
      <c r="F160" s="17">
        <f>F156+F159</f>
        <v>133</v>
      </c>
      <c r="G160" s="18">
        <f>G156+G159</f>
        <v>0</v>
      </c>
    </row>
    <row r="161" spans="1:7">
      <c r="A161" s="51" t="s">
        <v>57</v>
      </c>
      <c r="B161" s="68" t="s">
        <v>8</v>
      </c>
      <c r="C161" s="68"/>
      <c r="D161" s="68"/>
      <c r="E161" s="68"/>
      <c r="F161" s="68"/>
      <c r="G161" s="68"/>
    </row>
    <row r="162" spans="1:7">
      <c r="A162" s="46"/>
      <c r="B162" s="81" t="s">
        <v>87</v>
      </c>
      <c r="C162" s="11" t="s">
        <v>17</v>
      </c>
      <c r="D162" s="12">
        <v>10</v>
      </c>
      <c r="E162" s="12">
        <f>D162-G162</f>
        <v>10</v>
      </c>
      <c r="F162" s="12"/>
      <c r="G162" s="12"/>
    </row>
    <row r="163" spans="1:7">
      <c r="A163" s="46"/>
      <c r="B163" s="74"/>
      <c r="C163" s="13" t="s">
        <v>24</v>
      </c>
      <c r="D163" s="13">
        <f>D162</f>
        <v>10</v>
      </c>
      <c r="E163" s="13">
        <f>D163-G163</f>
        <v>10</v>
      </c>
      <c r="F163" s="13">
        <f>F162</f>
        <v>0</v>
      </c>
      <c r="G163" s="13">
        <f>G162</f>
        <v>0</v>
      </c>
    </row>
    <row r="164" spans="1:7">
      <c r="A164" s="46"/>
      <c r="B164" s="52" t="s">
        <v>30</v>
      </c>
      <c r="C164" s="40"/>
      <c r="D164" s="40"/>
      <c r="E164" s="40"/>
      <c r="F164" s="40"/>
      <c r="G164" s="41"/>
    </row>
    <row r="165" spans="1:7">
      <c r="A165" s="46"/>
      <c r="B165" s="37" t="s">
        <v>92</v>
      </c>
      <c r="C165" s="12" t="s">
        <v>34</v>
      </c>
      <c r="D165" s="12">
        <v>420</v>
      </c>
      <c r="E165" s="12">
        <f>D165-G165</f>
        <v>420</v>
      </c>
      <c r="F165" s="12">
        <v>261.2</v>
      </c>
      <c r="G165" s="12"/>
    </row>
    <row r="166" spans="1:7" ht="13.5" thickBot="1">
      <c r="A166" s="47"/>
      <c r="B166" s="46"/>
      <c r="C166" s="16" t="s">
        <v>24</v>
      </c>
      <c r="D166" s="16">
        <f>D165</f>
        <v>420</v>
      </c>
      <c r="E166" s="16">
        <f>D166-G166</f>
        <v>420</v>
      </c>
      <c r="F166" s="16">
        <f>F165</f>
        <v>261.2</v>
      </c>
      <c r="G166" s="16">
        <f>G165</f>
        <v>0</v>
      </c>
    </row>
    <row r="167" spans="1:7" ht="13.5" thickBot="1">
      <c r="A167" s="42" t="s">
        <v>3</v>
      </c>
      <c r="B167" s="43"/>
      <c r="C167" s="44"/>
      <c r="D167" s="17">
        <f>D163+D166</f>
        <v>430</v>
      </c>
      <c r="E167" s="17">
        <f>D167-G167</f>
        <v>430</v>
      </c>
      <c r="F167" s="17">
        <f>F163+F166</f>
        <v>261.2</v>
      </c>
      <c r="G167" s="18">
        <f>G163+G166</f>
        <v>0</v>
      </c>
    </row>
    <row r="168" spans="1:7">
      <c r="A168" s="45" t="s">
        <v>61</v>
      </c>
      <c r="B168" s="48" t="s">
        <v>25</v>
      </c>
      <c r="C168" s="49"/>
      <c r="D168" s="49"/>
      <c r="E168" s="49"/>
      <c r="F168" s="49"/>
      <c r="G168" s="50"/>
    </row>
    <row r="169" spans="1:7">
      <c r="A169" s="46"/>
      <c r="B169" s="21" t="s">
        <v>26</v>
      </c>
      <c r="C169" s="12" t="s">
        <v>27</v>
      </c>
      <c r="D169" s="12">
        <v>237.1</v>
      </c>
      <c r="E169" s="12">
        <f t="shared" si="2"/>
        <v>237.1</v>
      </c>
      <c r="F169" s="12">
        <v>181</v>
      </c>
      <c r="G169" s="12"/>
    </row>
    <row r="170" spans="1:7" ht="13.5" thickBot="1">
      <c r="A170" s="46"/>
      <c r="B170" s="22"/>
      <c r="C170" s="16" t="s">
        <v>24</v>
      </c>
      <c r="D170" s="16">
        <f>D169</f>
        <v>237.1</v>
      </c>
      <c r="E170" s="16">
        <f t="shared" si="2"/>
        <v>237.1</v>
      </c>
      <c r="F170" s="16">
        <f>F169</f>
        <v>181</v>
      </c>
      <c r="G170" s="16">
        <f>G169</f>
        <v>0</v>
      </c>
    </row>
    <row r="171" spans="1:7" ht="13.5" thickBot="1">
      <c r="A171" s="42" t="s">
        <v>3</v>
      </c>
      <c r="B171" s="43"/>
      <c r="C171" s="44"/>
      <c r="D171" s="17">
        <f>D170</f>
        <v>237.1</v>
      </c>
      <c r="E171" s="17">
        <f t="shared" si="2"/>
        <v>237.1</v>
      </c>
      <c r="F171" s="17">
        <f>F170</f>
        <v>181</v>
      </c>
      <c r="G171" s="18">
        <f>G170</f>
        <v>0</v>
      </c>
    </row>
    <row r="172" spans="1:7">
      <c r="A172" s="51" t="s">
        <v>81</v>
      </c>
      <c r="B172" s="39" t="s">
        <v>8</v>
      </c>
      <c r="C172" s="40"/>
      <c r="D172" s="40"/>
      <c r="E172" s="40"/>
      <c r="F172" s="40"/>
      <c r="G172" s="41"/>
    </row>
    <row r="173" spans="1:7">
      <c r="A173" s="51"/>
      <c r="B173" s="37" t="s">
        <v>87</v>
      </c>
      <c r="C173" s="11" t="s">
        <v>17</v>
      </c>
      <c r="D173" s="12">
        <v>3.6</v>
      </c>
      <c r="E173" s="12">
        <f>D173-G173</f>
        <v>3.6</v>
      </c>
      <c r="F173" s="12"/>
      <c r="G173" s="12"/>
    </row>
    <row r="174" spans="1:7">
      <c r="A174" s="51"/>
      <c r="B174" s="38"/>
      <c r="C174" s="13" t="s">
        <v>24</v>
      </c>
      <c r="D174" s="13">
        <f>D173</f>
        <v>3.6</v>
      </c>
      <c r="E174" s="13">
        <f>D174-G174</f>
        <v>3.6</v>
      </c>
      <c r="F174" s="13">
        <f>F173</f>
        <v>0</v>
      </c>
      <c r="G174" s="13">
        <f>G173</f>
        <v>0</v>
      </c>
    </row>
    <row r="175" spans="1:7" ht="12.75" customHeight="1">
      <c r="A175" s="51"/>
      <c r="B175" s="48" t="s">
        <v>25</v>
      </c>
      <c r="C175" s="49"/>
      <c r="D175" s="49"/>
      <c r="E175" s="49"/>
      <c r="F175" s="49"/>
      <c r="G175" s="50"/>
    </row>
    <row r="176" spans="1:7">
      <c r="A176" s="51"/>
      <c r="B176" s="37" t="s">
        <v>86</v>
      </c>
      <c r="C176" s="12" t="s">
        <v>27</v>
      </c>
      <c r="D176" s="12">
        <v>2960.6</v>
      </c>
      <c r="E176" s="12">
        <f>D176-G176</f>
        <v>2960.6</v>
      </c>
      <c r="F176" s="12">
        <v>2197.1999999999998</v>
      </c>
      <c r="G176" s="12"/>
    </row>
    <row r="177" spans="1:7" ht="13.5" thickBot="1">
      <c r="A177" s="69"/>
      <c r="B177" s="38"/>
      <c r="C177" s="13" t="s">
        <v>24</v>
      </c>
      <c r="D177" s="16">
        <f>D176</f>
        <v>2960.6</v>
      </c>
      <c r="E177" s="16">
        <f>D177-G177</f>
        <v>2960.6</v>
      </c>
      <c r="F177" s="16">
        <f>F176</f>
        <v>2197.1999999999998</v>
      </c>
      <c r="G177" s="16">
        <f>G176</f>
        <v>0</v>
      </c>
    </row>
    <row r="178" spans="1:7" ht="13.5" thickBot="1">
      <c r="A178" s="42" t="s">
        <v>3</v>
      </c>
      <c r="B178" s="43"/>
      <c r="C178" s="44"/>
      <c r="D178" s="17">
        <f>D174+D177</f>
        <v>2964.2</v>
      </c>
      <c r="E178" s="17">
        <f>D178-G178</f>
        <v>2964.2</v>
      </c>
      <c r="F178" s="17">
        <f>F174+F177</f>
        <v>2197.1999999999998</v>
      </c>
      <c r="G178" s="18">
        <f>G174+G177</f>
        <v>0</v>
      </c>
    </row>
    <row r="179" spans="1:7">
      <c r="A179" s="45" t="s">
        <v>36</v>
      </c>
      <c r="B179" s="48" t="s">
        <v>25</v>
      </c>
      <c r="C179" s="49"/>
      <c r="D179" s="49"/>
      <c r="E179" s="49"/>
      <c r="F179" s="49"/>
      <c r="G179" s="50"/>
    </row>
    <row r="180" spans="1:7" ht="16.5" customHeight="1">
      <c r="A180" s="46"/>
      <c r="B180" s="37" t="s">
        <v>86</v>
      </c>
      <c r="C180" s="12" t="s">
        <v>27</v>
      </c>
      <c r="D180" s="12">
        <v>2735.9</v>
      </c>
      <c r="E180" s="12">
        <f>D180-G180</f>
        <v>2735.9</v>
      </c>
      <c r="F180" s="12">
        <v>2039</v>
      </c>
      <c r="G180" s="12"/>
    </row>
    <row r="181" spans="1:7" ht="18" customHeight="1" thickBot="1">
      <c r="A181" s="46"/>
      <c r="B181" s="46"/>
      <c r="C181" s="16" t="s">
        <v>24</v>
      </c>
      <c r="D181" s="16">
        <f>D180</f>
        <v>2735.9</v>
      </c>
      <c r="E181" s="16">
        <f>D181-G181</f>
        <v>2735.9</v>
      </c>
      <c r="F181" s="16">
        <f>F180</f>
        <v>2039</v>
      </c>
      <c r="G181" s="16">
        <f>G180</f>
        <v>0</v>
      </c>
    </row>
    <row r="182" spans="1:7" ht="13.5" thickBot="1">
      <c r="A182" s="42" t="s">
        <v>3</v>
      </c>
      <c r="B182" s="43"/>
      <c r="C182" s="44"/>
      <c r="D182" s="17">
        <f>D181</f>
        <v>2735.9</v>
      </c>
      <c r="E182" s="17">
        <f>D182-G182</f>
        <v>2735.9</v>
      </c>
      <c r="F182" s="17">
        <f>F181</f>
        <v>2039</v>
      </c>
      <c r="G182" s="18">
        <f>G181</f>
        <v>0</v>
      </c>
    </row>
    <row r="183" spans="1:7">
      <c r="A183" s="51" t="s">
        <v>58</v>
      </c>
      <c r="B183" s="39" t="s">
        <v>8</v>
      </c>
      <c r="C183" s="40"/>
      <c r="D183" s="40"/>
      <c r="E183" s="40"/>
      <c r="F183" s="40"/>
      <c r="G183" s="41"/>
    </row>
    <row r="184" spans="1:7">
      <c r="A184" s="51"/>
      <c r="B184" s="37" t="s">
        <v>87</v>
      </c>
      <c r="C184" s="11" t="s">
        <v>17</v>
      </c>
      <c r="D184" s="12">
        <v>8</v>
      </c>
      <c r="E184" s="12">
        <f>D184-G184</f>
        <v>8</v>
      </c>
      <c r="F184" s="12"/>
      <c r="G184" s="12"/>
    </row>
    <row r="185" spans="1:7">
      <c r="A185" s="51"/>
      <c r="B185" s="38"/>
      <c r="C185" s="13" t="s">
        <v>24</v>
      </c>
      <c r="D185" s="13">
        <f>D184</f>
        <v>8</v>
      </c>
      <c r="E185" s="13">
        <f>D185-G185</f>
        <v>8</v>
      </c>
      <c r="F185" s="13">
        <f>F184</f>
        <v>0</v>
      </c>
      <c r="G185" s="13">
        <f>G184</f>
        <v>0</v>
      </c>
    </row>
    <row r="186" spans="1:7">
      <c r="A186" s="51"/>
      <c r="B186" s="48" t="s">
        <v>25</v>
      </c>
      <c r="C186" s="49"/>
      <c r="D186" s="49"/>
      <c r="E186" s="49"/>
      <c r="F186" s="49"/>
      <c r="G186" s="50"/>
    </row>
    <row r="187" spans="1:7">
      <c r="A187" s="51"/>
      <c r="B187" s="37" t="s">
        <v>86</v>
      </c>
      <c r="C187" s="12" t="s">
        <v>27</v>
      </c>
      <c r="D187" s="12">
        <v>1418.6</v>
      </c>
      <c r="E187" s="12">
        <f>D187-G187</f>
        <v>1418.6</v>
      </c>
      <c r="F187" s="12">
        <v>1014.5</v>
      </c>
      <c r="G187" s="12"/>
    </row>
    <row r="188" spans="1:7" ht="13.5" thickBot="1">
      <c r="A188" s="69"/>
      <c r="B188" s="38"/>
      <c r="C188" s="13" t="s">
        <v>24</v>
      </c>
      <c r="D188" s="16">
        <f>D187</f>
        <v>1418.6</v>
      </c>
      <c r="E188" s="16">
        <f>D188-G188</f>
        <v>1418.6</v>
      </c>
      <c r="F188" s="16">
        <f>F187</f>
        <v>1014.5</v>
      </c>
      <c r="G188" s="16">
        <f>G187</f>
        <v>0</v>
      </c>
    </row>
    <row r="189" spans="1:7" ht="13.5" thickBot="1">
      <c r="A189" s="42" t="s">
        <v>3</v>
      </c>
      <c r="B189" s="43"/>
      <c r="C189" s="44"/>
      <c r="D189" s="17">
        <f>D185+D188</f>
        <v>1426.6</v>
      </c>
      <c r="E189" s="17">
        <f>D189-G189</f>
        <v>1426.6</v>
      </c>
      <c r="F189" s="17">
        <f>F185+F188</f>
        <v>1014.5</v>
      </c>
      <c r="G189" s="18">
        <f>G185+G188</f>
        <v>0</v>
      </c>
    </row>
    <row r="190" spans="1:7">
      <c r="A190" s="51" t="s">
        <v>64</v>
      </c>
      <c r="B190" s="48" t="s">
        <v>25</v>
      </c>
      <c r="C190" s="49"/>
      <c r="D190" s="49"/>
      <c r="E190" s="49"/>
      <c r="F190" s="49"/>
      <c r="G190" s="50"/>
    </row>
    <row r="191" spans="1:7">
      <c r="A191" s="51"/>
      <c r="B191" s="37" t="s">
        <v>86</v>
      </c>
      <c r="C191" s="12" t="s">
        <v>27</v>
      </c>
      <c r="D191" s="12">
        <v>1189.2</v>
      </c>
      <c r="E191" s="12">
        <f>D191-G191</f>
        <v>1189.2</v>
      </c>
      <c r="F191" s="12">
        <v>889.6</v>
      </c>
      <c r="G191" s="12">
        <v>0</v>
      </c>
    </row>
    <row r="192" spans="1:7" ht="13.5" thickBot="1">
      <c r="A192" s="69"/>
      <c r="B192" s="38"/>
      <c r="C192" s="13" t="s">
        <v>24</v>
      </c>
      <c r="D192" s="16">
        <f>D191</f>
        <v>1189.2</v>
      </c>
      <c r="E192" s="16">
        <f>D192-G192</f>
        <v>1189.2</v>
      </c>
      <c r="F192" s="16">
        <f>F191</f>
        <v>889.6</v>
      </c>
      <c r="G192" s="16">
        <f>G191</f>
        <v>0</v>
      </c>
    </row>
    <row r="193" spans="1:7" ht="13.5" thickBot="1">
      <c r="A193" s="42" t="s">
        <v>3</v>
      </c>
      <c r="B193" s="43"/>
      <c r="C193" s="44"/>
      <c r="D193" s="17">
        <f>D192</f>
        <v>1189.2</v>
      </c>
      <c r="E193" s="17">
        <f>D193-G193</f>
        <v>1189.2</v>
      </c>
      <c r="F193" s="17">
        <f>F192</f>
        <v>889.6</v>
      </c>
      <c r="G193" s="18">
        <f>G192</f>
        <v>0</v>
      </c>
    </row>
    <row r="194" spans="1:7">
      <c r="A194" s="45" t="s">
        <v>37</v>
      </c>
      <c r="B194" s="48" t="s">
        <v>25</v>
      </c>
      <c r="C194" s="49"/>
      <c r="D194" s="49"/>
      <c r="E194" s="49"/>
      <c r="F194" s="49"/>
      <c r="G194" s="50"/>
    </row>
    <row r="195" spans="1:7">
      <c r="A195" s="46"/>
      <c r="B195" s="37" t="s">
        <v>86</v>
      </c>
      <c r="C195" s="12" t="s">
        <v>27</v>
      </c>
      <c r="D195" s="12">
        <v>1468.8</v>
      </c>
      <c r="E195" s="12">
        <f>D195-G195</f>
        <v>1468.8</v>
      </c>
      <c r="F195" s="12">
        <v>1093</v>
      </c>
      <c r="G195" s="12"/>
    </row>
    <row r="196" spans="1:7" ht="13.5" thickBot="1">
      <c r="A196" s="47"/>
      <c r="B196" s="38"/>
      <c r="C196" s="13" t="s">
        <v>24</v>
      </c>
      <c r="D196" s="16">
        <f>D195</f>
        <v>1468.8</v>
      </c>
      <c r="E196" s="16">
        <f>D196-G196</f>
        <v>1468.8</v>
      </c>
      <c r="F196" s="16">
        <f>F195</f>
        <v>1093</v>
      </c>
      <c r="G196" s="16">
        <f>G195</f>
        <v>0</v>
      </c>
    </row>
    <row r="197" spans="1:7" ht="13.5" thickBot="1">
      <c r="A197" s="42" t="s">
        <v>3</v>
      </c>
      <c r="B197" s="43"/>
      <c r="C197" s="44"/>
      <c r="D197" s="17">
        <f>D196</f>
        <v>1468.8</v>
      </c>
      <c r="E197" s="17">
        <f>D197-G197</f>
        <v>1468.8</v>
      </c>
      <c r="F197" s="17">
        <f>F196</f>
        <v>1093</v>
      </c>
      <c r="G197" s="17">
        <f>G196</f>
        <v>0</v>
      </c>
    </row>
    <row r="198" spans="1:7">
      <c r="A198" s="51" t="s">
        <v>65</v>
      </c>
      <c r="B198" s="48" t="s">
        <v>25</v>
      </c>
      <c r="C198" s="49"/>
      <c r="D198" s="49"/>
      <c r="E198" s="49"/>
      <c r="F198" s="49"/>
      <c r="G198" s="50"/>
    </row>
    <row r="199" spans="1:7">
      <c r="A199" s="51"/>
      <c r="B199" s="37" t="s">
        <v>86</v>
      </c>
      <c r="C199" s="12" t="s">
        <v>27</v>
      </c>
      <c r="D199" s="12">
        <v>1947.2</v>
      </c>
      <c r="E199" s="12">
        <f>D199-G199</f>
        <v>1947.2</v>
      </c>
      <c r="F199" s="12">
        <v>1446</v>
      </c>
      <c r="G199" s="12"/>
    </row>
    <row r="200" spans="1:7" ht="13.5" thickBot="1">
      <c r="A200" s="69"/>
      <c r="B200" s="38"/>
      <c r="C200" s="13" t="s">
        <v>24</v>
      </c>
      <c r="D200" s="16">
        <f>D199</f>
        <v>1947.2</v>
      </c>
      <c r="E200" s="16">
        <f>D200-G200</f>
        <v>1947.2</v>
      </c>
      <c r="F200" s="16">
        <f>F199</f>
        <v>1446</v>
      </c>
      <c r="G200" s="16">
        <f>G199</f>
        <v>0</v>
      </c>
    </row>
    <row r="201" spans="1:7" ht="13.5" thickBot="1">
      <c r="A201" s="42" t="s">
        <v>3</v>
      </c>
      <c r="B201" s="43"/>
      <c r="C201" s="44"/>
      <c r="D201" s="17">
        <f>D200</f>
        <v>1947.2</v>
      </c>
      <c r="E201" s="17">
        <f>D201-G201</f>
        <v>1947.2</v>
      </c>
      <c r="F201" s="17">
        <f>F200</f>
        <v>1446</v>
      </c>
      <c r="G201" s="18">
        <f>G200</f>
        <v>0</v>
      </c>
    </row>
    <row r="202" spans="1:7">
      <c r="A202" s="45" t="s">
        <v>38</v>
      </c>
      <c r="B202" s="48" t="s">
        <v>25</v>
      </c>
      <c r="C202" s="49"/>
      <c r="D202" s="49"/>
      <c r="E202" s="49"/>
      <c r="F202" s="49"/>
      <c r="G202" s="50"/>
    </row>
    <row r="203" spans="1:7" ht="20.25" customHeight="1">
      <c r="A203" s="46"/>
      <c r="B203" s="37" t="s">
        <v>86</v>
      </c>
      <c r="C203" s="12" t="s">
        <v>27</v>
      </c>
      <c r="D203" s="12">
        <v>2650.6</v>
      </c>
      <c r="E203" s="12">
        <f>D203-G203</f>
        <v>2650.6</v>
      </c>
      <c r="F203" s="12">
        <v>1975.9</v>
      </c>
      <c r="G203" s="12"/>
    </row>
    <row r="204" spans="1:7" ht="13.5" thickBot="1">
      <c r="A204" s="47"/>
      <c r="B204" s="38"/>
      <c r="C204" s="13" t="s">
        <v>24</v>
      </c>
      <c r="D204" s="16">
        <f>D203</f>
        <v>2650.6</v>
      </c>
      <c r="E204" s="16">
        <f>D204-G204</f>
        <v>2650.6</v>
      </c>
      <c r="F204" s="16">
        <f>F203</f>
        <v>1975.9</v>
      </c>
      <c r="G204" s="16">
        <f>G203</f>
        <v>0</v>
      </c>
    </row>
    <row r="205" spans="1:7" ht="13.5" thickBot="1">
      <c r="A205" s="42" t="s">
        <v>3</v>
      </c>
      <c r="B205" s="43"/>
      <c r="C205" s="44"/>
      <c r="D205" s="17">
        <f>D204</f>
        <v>2650.6</v>
      </c>
      <c r="E205" s="17">
        <f>D205-G205</f>
        <v>2650.6</v>
      </c>
      <c r="F205" s="17">
        <f>F204</f>
        <v>1975.9</v>
      </c>
      <c r="G205" s="17">
        <f>G204</f>
        <v>0</v>
      </c>
    </row>
    <row r="206" spans="1:7">
      <c r="A206" s="45" t="s">
        <v>39</v>
      </c>
      <c r="B206" s="48" t="s">
        <v>25</v>
      </c>
      <c r="C206" s="49"/>
      <c r="D206" s="49"/>
      <c r="E206" s="49"/>
      <c r="F206" s="49"/>
      <c r="G206" s="50"/>
    </row>
    <row r="207" spans="1:7" ht="20.25" customHeight="1">
      <c r="A207" s="46"/>
      <c r="B207" s="37" t="s">
        <v>86</v>
      </c>
      <c r="C207" s="12" t="s">
        <v>27</v>
      </c>
      <c r="D207" s="12">
        <v>622.1</v>
      </c>
      <c r="E207" s="12">
        <f>D207-G207</f>
        <v>622.1</v>
      </c>
      <c r="F207" s="12">
        <v>466.8</v>
      </c>
      <c r="G207" s="12"/>
    </row>
    <row r="208" spans="1:7" ht="13.5" thickBot="1">
      <c r="A208" s="47"/>
      <c r="B208" s="38"/>
      <c r="C208" s="13" t="s">
        <v>24</v>
      </c>
      <c r="D208" s="16">
        <f>D207</f>
        <v>622.1</v>
      </c>
      <c r="E208" s="16">
        <f>D208-G208</f>
        <v>622.1</v>
      </c>
      <c r="F208" s="16">
        <f>F207</f>
        <v>466.8</v>
      </c>
      <c r="G208" s="16">
        <f>G207</f>
        <v>0</v>
      </c>
    </row>
    <row r="209" spans="1:7" ht="13.5" thickBot="1">
      <c r="A209" s="42" t="s">
        <v>3</v>
      </c>
      <c r="B209" s="43"/>
      <c r="C209" s="44"/>
      <c r="D209" s="17">
        <f>D208</f>
        <v>622.1</v>
      </c>
      <c r="E209" s="17">
        <f>D209-G209</f>
        <v>622.1</v>
      </c>
      <c r="F209" s="17">
        <f>F208</f>
        <v>466.8</v>
      </c>
      <c r="G209" s="17">
        <f>G208</f>
        <v>0</v>
      </c>
    </row>
    <row r="210" spans="1:7">
      <c r="A210" s="45" t="s">
        <v>40</v>
      </c>
      <c r="B210" s="48" t="s">
        <v>25</v>
      </c>
      <c r="C210" s="49"/>
      <c r="D210" s="49"/>
      <c r="E210" s="49"/>
      <c r="F210" s="49"/>
      <c r="G210" s="50"/>
    </row>
    <row r="211" spans="1:7">
      <c r="A211" s="46"/>
      <c r="B211" s="37" t="s">
        <v>86</v>
      </c>
      <c r="C211" s="12" t="s">
        <v>27</v>
      </c>
      <c r="D211" s="12">
        <v>833.1</v>
      </c>
      <c r="E211" s="12">
        <f>D211-G211</f>
        <v>833.1</v>
      </c>
      <c r="F211" s="12">
        <v>622.79999999999995</v>
      </c>
      <c r="G211" s="12"/>
    </row>
    <row r="212" spans="1:7" ht="13.5" thickBot="1">
      <c r="A212" s="47"/>
      <c r="B212" s="38"/>
      <c r="C212" s="13" t="s">
        <v>24</v>
      </c>
      <c r="D212" s="16">
        <f>D211</f>
        <v>833.1</v>
      </c>
      <c r="E212" s="16">
        <f>D212-G212</f>
        <v>833.1</v>
      </c>
      <c r="F212" s="16">
        <f>F211</f>
        <v>622.79999999999995</v>
      </c>
      <c r="G212" s="16">
        <f>G211</f>
        <v>0</v>
      </c>
    </row>
    <row r="213" spans="1:7" ht="13.5" thickBot="1">
      <c r="A213" s="42" t="s">
        <v>3</v>
      </c>
      <c r="B213" s="43"/>
      <c r="C213" s="44"/>
      <c r="D213" s="17">
        <f>D212</f>
        <v>833.1</v>
      </c>
      <c r="E213" s="17">
        <f>D213-G213</f>
        <v>833.1</v>
      </c>
      <c r="F213" s="17">
        <f>F212</f>
        <v>622.79999999999995</v>
      </c>
      <c r="G213" s="18">
        <f>G212</f>
        <v>0</v>
      </c>
    </row>
    <row r="214" spans="1:7" ht="12.75" customHeight="1">
      <c r="A214" s="51" t="s">
        <v>77</v>
      </c>
      <c r="B214" s="39" t="s">
        <v>8</v>
      </c>
      <c r="C214" s="40"/>
      <c r="D214" s="40"/>
      <c r="E214" s="40"/>
      <c r="F214" s="40"/>
      <c r="G214" s="41"/>
    </row>
    <row r="215" spans="1:7">
      <c r="A215" s="51"/>
      <c r="B215" s="37" t="s">
        <v>87</v>
      </c>
      <c r="C215" s="11" t="s">
        <v>17</v>
      </c>
      <c r="D215" s="12">
        <v>2.1</v>
      </c>
      <c r="E215" s="12">
        <f>D215-G215</f>
        <v>2.1</v>
      </c>
      <c r="F215" s="12"/>
      <c r="G215" s="12"/>
    </row>
    <row r="216" spans="1:7">
      <c r="A216" s="51"/>
      <c r="B216" s="38"/>
      <c r="C216" s="13" t="s">
        <v>24</v>
      </c>
      <c r="D216" s="13">
        <f>D215</f>
        <v>2.1</v>
      </c>
      <c r="E216" s="13">
        <f>D216-G216</f>
        <v>2.1</v>
      </c>
      <c r="F216" s="13">
        <f>F215</f>
        <v>0</v>
      </c>
      <c r="G216" s="13">
        <f>G215</f>
        <v>0</v>
      </c>
    </row>
    <row r="217" spans="1:7" ht="12.75" customHeight="1">
      <c r="A217" s="51"/>
      <c r="B217" s="48" t="s">
        <v>25</v>
      </c>
      <c r="C217" s="49"/>
      <c r="D217" s="49"/>
      <c r="E217" s="49"/>
      <c r="F217" s="49"/>
      <c r="G217" s="50"/>
    </row>
    <row r="218" spans="1:7">
      <c r="A218" s="51"/>
      <c r="B218" s="37" t="s">
        <v>94</v>
      </c>
      <c r="C218" s="12" t="s">
        <v>41</v>
      </c>
      <c r="D218" s="12">
        <v>43.4</v>
      </c>
      <c r="E218" s="12">
        <f>D218-G218</f>
        <v>43.4</v>
      </c>
      <c r="F218" s="12">
        <v>31.9</v>
      </c>
      <c r="G218" s="12"/>
    </row>
    <row r="219" spans="1:7">
      <c r="A219" s="51"/>
      <c r="B219" s="46"/>
      <c r="C219" s="12" t="s">
        <v>42</v>
      </c>
      <c r="D219" s="12">
        <v>780.4</v>
      </c>
      <c r="E219" s="12">
        <f>D219-G219</f>
        <v>780.4</v>
      </c>
      <c r="F219" s="12">
        <v>546</v>
      </c>
      <c r="G219" s="12"/>
    </row>
    <row r="220" spans="1:7" ht="13.5" thickBot="1">
      <c r="A220" s="51"/>
      <c r="B220" s="46"/>
      <c r="C220" s="16" t="s">
        <v>24</v>
      </c>
      <c r="D220" s="16">
        <f>SUM(D218:D219)</f>
        <v>823.8</v>
      </c>
      <c r="E220" s="16">
        <f>D220-G220</f>
        <v>823.8</v>
      </c>
      <c r="F220" s="16">
        <f>SUM(F218:F219)</f>
        <v>577.9</v>
      </c>
      <c r="G220" s="16">
        <f>SUM(G218:G219)</f>
        <v>0</v>
      </c>
    </row>
    <row r="221" spans="1:7" ht="13.5" thickBot="1">
      <c r="A221" s="42" t="s">
        <v>3</v>
      </c>
      <c r="B221" s="43"/>
      <c r="C221" s="44"/>
      <c r="D221" s="17">
        <f>D216+D220</f>
        <v>825.9</v>
      </c>
      <c r="E221" s="17">
        <f>D221-G221</f>
        <v>825.9</v>
      </c>
      <c r="F221" s="17">
        <f>F220</f>
        <v>577.9</v>
      </c>
      <c r="G221" s="18">
        <f>G220</f>
        <v>0</v>
      </c>
    </row>
    <row r="222" spans="1:7">
      <c r="A222" s="45" t="s">
        <v>82</v>
      </c>
      <c r="B222" s="61" t="s">
        <v>8</v>
      </c>
      <c r="C222" s="62"/>
      <c r="D222" s="62"/>
      <c r="E222" s="62"/>
      <c r="F222" s="62"/>
      <c r="G222" s="63"/>
    </row>
    <row r="223" spans="1:7">
      <c r="A223" s="51"/>
      <c r="B223" s="37" t="s">
        <v>87</v>
      </c>
      <c r="C223" s="11" t="s">
        <v>17</v>
      </c>
      <c r="D223" s="12">
        <v>6.6</v>
      </c>
      <c r="E223" s="12">
        <f>D223-G223</f>
        <v>6.6</v>
      </c>
      <c r="F223" s="12"/>
      <c r="G223" s="12"/>
    </row>
    <row r="224" spans="1:7">
      <c r="A224" s="51"/>
      <c r="B224" s="38"/>
      <c r="C224" s="13" t="s">
        <v>24</v>
      </c>
      <c r="D224" s="13">
        <f>D223</f>
        <v>6.6</v>
      </c>
      <c r="E224" s="13">
        <f>D224-G224</f>
        <v>6.6</v>
      </c>
      <c r="F224" s="13">
        <f>F223</f>
        <v>0</v>
      </c>
      <c r="G224" s="13">
        <f>G223</f>
        <v>0</v>
      </c>
    </row>
    <row r="225" spans="1:7">
      <c r="A225" s="51"/>
      <c r="B225" s="48" t="s">
        <v>25</v>
      </c>
      <c r="C225" s="49"/>
      <c r="D225" s="49"/>
      <c r="E225" s="49"/>
      <c r="F225" s="49"/>
      <c r="G225" s="50"/>
    </row>
    <row r="226" spans="1:7">
      <c r="A226" s="51"/>
      <c r="B226" s="37" t="s">
        <v>94</v>
      </c>
      <c r="C226" s="12" t="s">
        <v>41</v>
      </c>
      <c r="D226" s="12">
        <v>322.5</v>
      </c>
      <c r="E226" s="12">
        <f>D226-G226</f>
        <v>322.5</v>
      </c>
      <c r="F226" s="12">
        <v>241.3</v>
      </c>
      <c r="G226" s="12"/>
    </row>
    <row r="227" spans="1:7">
      <c r="A227" s="51"/>
      <c r="B227" s="46"/>
      <c r="C227" s="12" t="s">
        <v>42</v>
      </c>
      <c r="D227" s="12">
        <v>173.7</v>
      </c>
      <c r="E227" s="12">
        <f>D227-G227</f>
        <v>173.7</v>
      </c>
      <c r="F227" s="12">
        <v>127.2</v>
      </c>
      <c r="G227" s="12"/>
    </row>
    <row r="228" spans="1:7" ht="13.5" thickBot="1">
      <c r="A228" s="69"/>
      <c r="B228" s="38"/>
      <c r="C228" s="13" t="s">
        <v>24</v>
      </c>
      <c r="D228" s="16">
        <f>SUM(D226:D227)</f>
        <v>496.2</v>
      </c>
      <c r="E228" s="16">
        <f>D228-G228</f>
        <v>496.2</v>
      </c>
      <c r="F228" s="16">
        <f>SUM(F226:F227)</f>
        <v>368.5</v>
      </c>
      <c r="G228" s="16">
        <f>SUM(G226:G227)</f>
        <v>0</v>
      </c>
    </row>
    <row r="229" spans="1:7" ht="13.5" thickBot="1">
      <c r="A229" s="42" t="s">
        <v>3</v>
      </c>
      <c r="B229" s="43"/>
      <c r="C229" s="44"/>
      <c r="D229" s="33">
        <f>D224+D228</f>
        <v>502.8</v>
      </c>
      <c r="E229" s="17">
        <f>D229-G229</f>
        <v>502.8</v>
      </c>
      <c r="F229" s="17">
        <f>F224+F228</f>
        <v>368.5</v>
      </c>
      <c r="G229" s="18">
        <f>G224+G228</f>
        <v>0</v>
      </c>
    </row>
    <row r="230" spans="1:7">
      <c r="A230" s="45" t="s">
        <v>83</v>
      </c>
      <c r="B230" s="61" t="s">
        <v>8</v>
      </c>
      <c r="C230" s="62"/>
      <c r="D230" s="62"/>
      <c r="E230" s="62"/>
      <c r="F230" s="62"/>
      <c r="G230" s="63"/>
    </row>
    <row r="231" spans="1:7">
      <c r="A231" s="51"/>
      <c r="B231" s="37" t="s">
        <v>87</v>
      </c>
      <c r="C231" s="11" t="s">
        <v>17</v>
      </c>
      <c r="D231" s="12">
        <v>12.8</v>
      </c>
      <c r="E231" s="12">
        <f>D231-G231</f>
        <v>12.8</v>
      </c>
      <c r="F231" s="12"/>
      <c r="G231" s="12"/>
    </row>
    <row r="232" spans="1:7">
      <c r="A232" s="51"/>
      <c r="B232" s="38"/>
      <c r="C232" s="13" t="s">
        <v>24</v>
      </c>
      <c r="D232" s="13">
        <f>D231</f>
        <v>12.8</v>
      </c>
      <c r="E232" s="13">
        <f>D232-G232</f>
        <v>12.8</v>
      </c>
      <c r="F232" s="13">
        <f>F231</f>
        <v>0</v>
      </c>
      <c r="G232" s="13">
        <f>G231</f>
        <v>0</v>
      </c>
    </row>
    <row r="233" spans="1:7">
      <c r="A233" s="51"/>
      <c r="B233" s="48" t="s">
        <v>25</v>
      </c>
      <c r="C233" s="49"/>
      <c r="D233" s="49"/>
      <c r="E233" s="49"/>
      <c r="F233" s="49"/>
      <c r="G233" s="50"/>
    </row>
    <row r="234" spans="1:7">
      <c r="A234" s="51"/>
      <c r="B234" s="37" t="s">
        <v>94</v>
      </c>
      <c r="C234" s="12" t="s">
        <v>41</v>
      </c>
      <c r="D234" s="12">
        <v>322.2</v>
      </c>
      <c r="E234" s="12">
        <f>D234-G234</f>
        <v>322.2</v>
      </c>
      <c r="F234" s="12">
        <v>240.9</v>
      </c>
      <c r="G234" s="12"/>
    </row>
    <row r="235" spans="1:7">
      <c r="A235" s="51"/>
      <c r="B235" s="46"/>
      <c r="C235" s="12" t="s">
        <v>42</v>
      </c>
      <c r="D235" s="12">
        <v>132.19999999999999</v>
      </c>
      <c r="E235" s="12">
        <f>D235-G235</f>
        <v>132.19999999999999</v>
      </c>
      <c r="F235" s="12">
        <v>98.4</v>
      </c>
      <c r="G235" s="12"/>
    </row>
    <row r="236" spans="1:7" ht="13.5" thickBot="1">
      <c r="A236" s="69"/>
      <c r="B236" s="47"/>
      <c r="C236" s="13" t="s">
        <v>24</v>
      </c>
      <c r="D236" s="16">
        <f>SUM(D234:D235)</f>
        <v>454.4</v>
      </c>
      <c r="E236" s="16">
        <f>D236-G236</f>
        <v>454.4</v>
      </c>
      <c r="F236" s="16">
        <f>SUM(F234:F235)</f>
        <v>339.3</v>
      </c>
      <c r="G236" s="16">
        <f>SUM(G234:G235)</f>
        <v>0</v>
      </c>
    </row>
    <row r="237" spans="1:7" ht="13.5" thickBot="1">
      <c r="A237" s="42" t="s">
        <v>3</v>
      </c>
      <c r="B237" s="43"/>
      <c r="C237" s="44"/>
      <c r="D237" s="17">
        <f>D232+D236</f>
        <v>467.2</v>
      </c>
      <c r="E237" s="17">
        <f>D237-G237</f>
        <v>467.2</v>
      </c>
      <c r="F237" s="17">
        <f>F232+F236</f>
        <v>339.3</v>
      </c>
      <c r="G237" s="18">
        <f>G232+G236</f>
        <v>0</v>
      </c>
    </row>
    <row r="238" spans="1:7">
      <c r="A238" s="51" t="s">
        <v>84</v>
      </c>
      <c r="B238" s="48" t="s">
        <v>25</v>
      </c>
      <c r="C238" s="49"/>
      <c r="D238" s="49"/>
      <c r="E238" s="49"/>
      <c r="F238" s="49"/>
      <c r="G238" s="50"/>
    </row>
    <row r="239" spans="1:7">
      <c r="A239" s="51"/>
      <c r="B239" s="37" t="s">
        <v>94</v>
      </c>
      <c r="C239" s="12" t="s">
        <v>41</v>
      </c>
      <c r="D239" s="12">
        <v>209.9</v>
      </c>
      <c r="E239" s="12">
        <f>D239-G239</f>
        <v>209.9</v>
      </c>
      <c r="F239" s="12">
        <v>153.80000000000001</v>
      </c>
      <c r="G239" s="12"/>
    </row>
    <row r="240" spans="1:7">
      <c r="A240" s="51"/>
      <c r="B240" s="46"/>
      <c r="C240" s="12" t="s">
        <v>42</v>
      </c>
      <c r="D240" s="12">
        <v>321</v>
      </c>
      <c r="E240" s="12">
        <f>D240-G240</f>
        <v>321</v>
      </c>
      <c r="F240" s="12">
        <v>238.1</v>
      </c>
      <c r="G240" s="12"/>
    </row>
    <row r="241" spans="1:7" ht="13.5" thickBot="1">
      <c r="A241" s="51"/>
      <c r="B241" s="47"/>
      <c r="C241" s="16" t="s">
        <v>24</v>
      </c>
      <c r="D241" s="16">
        <f>SUM(D239:D240)</f>
        <v>530.9</v>
      </c>
      <c r="E241" s="16">
        <f>D241-G241</f>
        <v>530.9</v>
      </c>
      <c r="F241" s="16">
        <f>SUM(F239:F240)</f>
        <v>391.9</v>
      </c>
      <c r="G241" s="16">
        <f>SUM(G239:G240)</f>
        <v>0</v>
      </c>
    </row>
    <row r="242" spans="1:7" ht="13.5" thickBot="1">
      <c r="A242" s="53" t="s">
        <v>3</v>
      </c>
      <c r="B242" s="54"/>
      <c r="C242" s="55"/>
      <c r="D242" s="35">
        <f>D241</f>
        <v>530.9</v>
      </c>
      <c r="E242" s="35">
        <f>D242-G242</f>
        <v>530.9</v>
      </c>
      <c r="F242" s="35">
        <f>F241</f>
        <v>391.9</v>
      </c>
      <c r="G242" s="36">
        <f>G241</f>
        <v>0</v>
      </c>
    </row>
    <row r="243" spans="1:7">
      <c r="A243" s="51" t="s">
        <v>78</v>
      </c>
      <c r="B243" s="39" t="s">
        <v>8</v>
      </c>
      <c r="C243" s="40"/>
      <c r="D243" s="40"/>
      <c r="E243" s="40"/>
      <c r="F243" s="40"/>
      <c r="G243" s="41"/>
    </row>
    <row r="244" spans="1:7">
      <c r="A244" s="51"/>
      <c r="B244" s="37" t="s">
        <v>87</v>
      </c>
      <c r="C244" s="11" t="s">
        <v>17</v>
      </c>
      <c r="D244" s="12">
        <v>2.2999999999999998</v>
      </c>
      <c r="E244" s="12">
        <f>D244-G244</f>
        <v>2.2999999999999998</v>
      </c>
      <c r="F244" s="12"/>
      <c r="G244" s="12"/>
    </row>
    <row r="245" spans="1:7">
      <c r="A245" s="51"/>
      <c r="B245" s="38"/>
      <c r="C245" s="13" t="s">
        <v>24</v>
      </c>
      <c r="D245" s="13">
        <f>D244</f>
        <v>2.2999999999999998</v>
      </c>
      <c r="E245" s="13">
        <f>D245-G245</f>
        <v>2.2999999999999998</v>
      </c>
      <c r="F245" s="13">
        <f>F244</f>
        <v>0</v>
      </c>
      <c r="G245" s="13">
        <f>G244</f>
        <v>0</v>
      </c>
    </row>
    <row r="246" spans="1:7" ht="12.75" customHeight="1">
      <c r="A246" s="51"/>
      <c r="B246" s="52" t="s">
        <v>25</v>
      </c>
      <c r="C246" s="56"/>
      <c r="D246" s="56"/>
      <c r="E246" s="56"/>
      <c r="F246" s="56"/>
      <c r="G246" s="57"/>
    </row>
    <row r="247" spans="1:7">
      <c r="A247" s="51"/>
      <c r="B247" s="37" t="s">
        <v>94</v>
      </c>
      <c r="C247" s="12" t="s">
        <v>41</v>
      </c>
      <c r="D247" s="12">
        <v>428.2</v>
      </c>
      <c r="E247" s="12">
        <f>D247-G247</f>
        <v>428.2</v>
      </c>
      <c r="F247" s="12">
        <v>322</v>
      </c>
      <c r="G247" s="12"/>
    </row>
    <row r="248" spans="1:7">
      <c r="A248" s="51"/>
      <c r="B248" s="46"/>
      <c r="C248" s="12" t="s">
        <v>42</v>
      </c>
      <c r="D248" s="12">
        <v>110.4</v>
      </c>
      <c r="E248" s="12">
        <f>D248-G248</f>
        <v>110.4</v>
      </c>
      <c r="F248" s="12">
        <v>80.3</v>
      </c>
      <c r="G248" s="12"/>
    </row>
    <row r="249" spans="1:7" ht="13.5" thickBot="1">
      <c r="A249" s="51"/>
      <c r="B249" s="47"/>
      <c r="C249" s="16" t="s">
        <v>24</v>
      </c>
      <c r="D249" s="16">
        <f>SUM(D247:D248)</f>
        <v>538.6</v>
      </c>
      <c r="E249" s="16">
        <f>D249-G249</f>
        <v>538.6</v>
      </c>
      <c r="F249" s="16">
        <f>SUM(F247:F248)</f>
        <v>402.3</v>
      </c>
      <c r="G249" s="16">
        <f>SUM(G247:G248)</f>
        <v>0</v>
      </c>
    </row>
    <row r="250" spans="1:7" ht="13.5" thickBot="1">
      <c r="A250" s="42" t="s">
        <v>3</v>
      </c>
      <c r="B250" s="43"/>
      <c r="C250" s="44"/>
      <c r="D250" s="35">
        <f>D249+D245</f>
        <v>540.9</v>
      </c>
      <c r="E250" s="35">
        <f>D250-G250</f>
        <v>540.9</v>
      </c>
      <c r="F250" s="35">
        <f>F249</f>
        <v>402.3</v>
      </c>
      <c r="G250" s="36">
        <f>G249</f>
        <v>0</v>
      </c>
    </row>
    <row r="251" spans="1:7">
      <c r="A251" s="45" t="s">
        <v>43</v>
      </c>
      <c r="B251" s="48" t="s">
        <v>25</v>
      </c>
      <c r="C251" s="49"/>
      <c r="D251" s="49"/>
      <c r="E251" s="49"/>
      <c r="F251" s="49"/>
      <c r="G251" s="50"/>
    </row>
    <row r="252" spans="1:7">
      <c r="A252" s="46"/>
      <c r="B252" s="37" t="s">
        <v>86</v>
      </c>
      <c r="C252" s="12" t="s">
        <v>27</v>
      </c>
      <c r="D252" s="12">
        <v>101.3</v>
      </c>
      <c r="E252" s="12">
        <f>D252-G252</f>
        <v>101.3</v>
      </c>
      <c r="F252" s="12">
        <v>77.400000000000006</v>
      </c>
      <c r="G252" s="12"/>
    </row>
    <row r="253" spans="1:7" ht="13.5" thickBot="1">
      <c r="A253" s="47"/>
      <c r="B253" s="38"/>
      <c r="C253" s="13" t="s">
        <v>24</v>
      </c>
      <c r="D253" s="16">
        <f>D252</f>
        <v>101.3</v>
      </c>
      <c r="E253" s="16">
        <f>D253-G253</f>
        <v>101.3</v>
      </c>
      <c r="F253" s="16">
        <f>F252</f>
        <v>77.400000000000006</v>
      </c>
      <c r="G253" s="16">
        <f>G252</f>
        <v>0</v>
      </c>
    </row>
    <row r="254" spans="1:7" ht="13.5" thickBot="1">
      <c r="A254" s="42" t="s">
        <v>3</v>
      </c>
      <c r="B254" s="43"/>
      <c r="C254" s="44"/>
      <c r="D254" s="17">
        <f>D253</f>
        <v>101.3</v>
      </c>
      <c r="E254" s="17">
        <f>D254-G254</f>
        <v>101.3</v>
      </c>
      <c r="F254" s="17">
        <f>F253</f>
        <v>77.400000000000006</v>
      </c>
      <c r="G254" s="17">
        <f>G253</f>
        <v>0</v>
      </c>
    </row>
    <row r="255" spans="1:7">
      <c r="A255" s="45" t="s">
        <v>59</v>
      </c>
      <c r="B255" s="61" t="s">
        <v>8</v>
      </c>
      <c r="C255" s="62"/>
      <c r="D255" s="62"/>
      <c r="E255" s="62"/>
      <c r="F255" s="62"/>
      <c r="G255" s="63"/>
    </row>
    <row r="256" spans="1:7">
      <c r="A256" s="51"/>
      <c r="B256" s="37" t="s">
        <v>87</v>
      </c>
      <c r="C256" s="11" t="s">
        <v>17</v>
      </c>
      <c r="D256" s="12">
        <v>18</v>
      </c>
      <c r="E256" s="12">
        <f>D256-G256</f>
        <v>18</v>
      </c>
      <c r="F256" s="12"/>
      <c r="G256" s="12"/>
    </row>
    <row r="257" spans="1:7">
      <c r="A257" s="51"/>
      <c r="B257" s="38"/>
      <c r="C257" s="13" t="s">
        <v>24</v>
      </c>
      <c r="D257" s="13">
        <f>D256</f>
        <v>18</v>
      </c>
      <c r="E257" s="13">
        <f>D257-G257</f>
        <v>18</v>
      </c>
      <c r="F257" s="13">
        <f>F256</f>
        <v>0</v>
      </c>
      <c r="G257" s="13">
        <f>G256</f>
        <v>0</v>
      </c>
    </row>
    <row r="258" spans="1:7">
      <c r="A258" s="51"/>
      <c r="B258" s="48" t="s">
        <v>25</v>
      </c>
      <c r="C258" s="49"/>
      <c r="D258" s="49"/>
      <c r="E258" s="49"/>
      <c r="F258" s="49"/>
      <c r="G258" s="50"/>
    </row>
    <row r="259" spans="1:7">
      <c r="A259" s="51"/>
      <c r="B259" s="37" t="s">
        <v>86</v>
      </c>
      <c r="C259" s="12" t="s">
        <v>27</v>
      </c>
      <c r="D259" s="12">
        <v>121.7</v>
      </c>
      <c r="E259" s="12">
        <f>D259-G259</f>
        <v>121.7</v>
      </c>
      <c r="F259" s="12">
        <v>92.8</v>
      </c>
      <c r="G259" s="12"/>
    </row>
    <row r="260" spans="1:7" ht="13.5" thickBot="1">
      <c r="A260" s="69"/>
      <c r="B260" s="38"/>
      <c r="C260" s="13" t="s">
        <v>24</v>
      </c>
      <c r="D260" s="16">
        <f>D259</f>
        <v>121.7</v>
      </c>
      <c r="E260" s="16">
        <f>D260-G260</f>
        <v>121.7</v>
      </c>
      <c r="F260" s="16">
        <f>F259</f>
        <v>92.8</v>
      </c>
      <c r="G260" s="16">
        <f>G259</f>
        <v>0</v>
      </c>
    </row>
    <row r="261" spans="1:7" ht="13.5" thickBot="1">
      <c r="A261" s="42" t="s">
        <v>3</v>
      </c>
      <c r="B261" s="43"/>
      <c r="C261" s="44"/>
      <c r="D261" s="17">
        <f>D257+D260</f>
        <v>139.69999999999999</v>
      </c>
      <c r="E261" s="17">
        <f>D261-G261</f>
        <v>139.69999999999999</v>
      </c>
      <c r="F261" s="17">
        <f>F257+F260</f>
        <v>92.8</v>
      </c>
      <c r="G261" s="18">
        <f>G257+G260</f>
        <v>0</v>
      </c>
    </row>
    <row r="262" spans="1:7">
      <c r="A262" s="45" t="s">
        <v>85</v>
      </c>
      <c r="B262" s="61" t="s">
        <v>8</v>
      </c>
      <c r="C262" s="62"/>
      <c r="D262" s="62"/>
      <c r="E262" s="62"/>
      <c r="F262" s="62"/>
      <c r="G262" s="63"/>
    </row>
    <row r="263" spans="1:7">
      <c r="A263" s="51"/>
      <c r="B263" s="37" t="s">
        <v>87</v>
      </c>
      <c r="C263" s="11" t="s">
        <v>17</v>
      </c>
      <c r="D263" s="12">
        <v>17</v>
      </c>
      <c r="E263" s="12">
        <f>D263-G263</f>
        <v>17</v>
      </c>
      <c r="F263" s="12"/>
      <c r="G263" s="12"/>
    </row>
    <row r="264" spans="1:7">
      <c r="A264" s="51"/>
      <c r="B264" s="38"/>
      <c r="C264" s="13" t="s">
        <v>24</v>
      </c>
      <c r="D264" s="13">
        <f>D263</f>
        <v>17</v>
      </c>
      <c r="E264" s="13">
        <f>D264-G264</f>
        <v>17</v>
      </c>
      <c r="F264" s="13">
        <f>F263</f>
        <v>0</v>
      </c>
      <c r="G264" s="13">
        <f>G263</f>
        <v>0</v>
      </c>
    </row>
    <row r="265" spans="1:7">
      <c r="A265" s="51"/>
      <c r="B265" s="52" t="s">
        <v>30</v>
      </c>
      <c r="C265" s="40"/>
      <c r="D265" s="40"/>
      <c r="E265" s="40"/>
      <c r="F265" s="40"/>
      <c r="G265" s="41"/>
    </row>
    <row r="266" spans="1:7">
      <c r="A266" s="51"/>
      <c r="B266" s="37" t="s">
        <v>92</v>
      </c>
      <c r="C266" s="12" t="s">
        <v>34</v>
      </c>
      <c r="D266" s="12">
        <v>153.5</v>
      </c>
      <c r="E266" s="12">
        <f>D266-G266</f>
        <v>153.5</v>
      </c>
      <c r="F266" s="12">
        <v>108.9</v>
      </c>
      <c r="G266" s="12"/>
    </row>
    <row r="267" spans="1:7">
      <c r="A267" s="51"/>
      <c r="B267" s="46"/>
      <c r="C267" s="16" t="s">
        <v>24</v>
      </c>
      <c r="D267" s="16">
        <f>D266</f>
        <v>153.5</v>
      </c>
      <c r="E267" s="16">
        <f>D267-G267</f>
        <v>153.5</v>
      </c>
      <c r="F267" s="16">
        <f>F266</f>
        <v>108.9</v>
      </c>
      <c r="G267" s="16">
        <f>G266</f>
        <v>0</v>
      </c>
    </row>
    <row r="268" spans="1:7">
      <c r="A268" s="51"/>
      <c r="B268" s="48" t="s">
        <v>25</v>
      </c>
      <c r="C268" s="49"/>
      <c r="D268" s="49"/>
      <c r="E268" s="49"/>
      <c r="F268" s="49"/>
      <c r="G268" s="50"/>
    </row>
    <row r="269" spans="1:7">
      <c r="A269" s="51"/>
      <c r="B269" s="71" t="s">
        <v>94</v>
      </c>
      <c r="C269" s="23" t="s">
        <v>44</v>
      </c>
      <c r="D269" s="12">
        <v>1305.8</v>
      </c>
      <c r="E269" s="12">
        <f>D269-G269</f>
        <v>1305.8</v>
      </c>
      <c r="F269" s="12">
        <v>585</v>
      </c>
      <c r="G269" s="12"/>
    </row>
    <row r="270" spans="1:7">
      <c r="A270" s="51"/>
      <c r="B270" s="72"/>
      <c r="C270" s="23" t="s">
        <v>27</v>
      </c>
      <c r="D270" s="12">
        <v>1001.8</v>
      </c>
      <c r="E270" s="12">
        <f>D270-G270</f>
        <v>1001.8</v>
      </c>
      <c r="F270" s="12">
        <v>755.4</v>
      </c>
      <c r="G270" s="12"/>
    </row>
    <row r="271" spans="1:7">
      <c r="A271" s="51"/>
      <c r="B271" s="72"/>
      <c r="C271" s="16" t="s">
        <v>24</v>
      </c>
      <c r="D271" s="16">
        <f>D269+D270</f>
        <v>2307.6</v>
      </c>
      <c r="E271" s="16">
        <f>D271-G271</f>
        <v>2307.6</v>
      </c>
      <c r="F271" s="16">
        <f>F269+F270</f>
        <v>1340.4</v>
      </c>
      <c r="G271" s="16">
        <f>G269+G270</f>
        <v>0</v>
      </c>
    </row>
    <row r="272" spans="1:7">
      <c r="A272" s="70" t="s">
        <v>3</v>
      </c>
      <c r="B272" s="70"/>
      <c r="C272" s="70"/>
      <c r="D272" s="13">
        <f>D264+D267+D271</f>
        <v>2478.1</v>
      </c>
      <c r="E272" s="13">
        <f>D272-G272</f>
        <v>2478.1</v>
      </c>
      <c r="F272" s="13">
        <f>F264+F267+F271</f>
        <v>1449.3000000000002</v>
      </c>
      <c r="G272" s="13">
        <f>G264+G267+G271</f>
        <v>0</v>
      </c>
    </row>
    <row r="273" spans="1:7">
      <c r="A273" s="66" t="s">
        <v>79</v>
      </c>
      <c r="B273" s="52" t="s">
        <v>30</v>
      </c>
      <c r="C273" s="40"/>
      <c r="D273" s="40"/>
      <c r="E273" s="40"/>
      <c r="F273" s="40"/>
      <c r="G273" s="41"/>
    </row>
    <row r="274" spans="1:7">
      <c r="A274" s="67"/>
      <c r="B274" s="64" t="s">
        <v>95</v>
      </c>
      <c r="C274" s="12" t="s">
        <v>80</v>
      </c>
      <c r="D274" s="12">
        <v>315</v>
      </c>
      <c r="E274" s="12">
        <f>D274-G274</f>
        <v>315</v>
      </c>
      <c r="F274" s="12">
        <v>207.6</v>
      </c>
      <c r="G274" s="12"/>
    </row>
    <row r="275" spans="1:7" ht="13.5" thickBot="1">
      <c r="A275" s="68"/>
      <c r="B275" s="65"/>
      <c r="C275" s="16" t="s">
        <v>24</v>
      </c>
      <c r="D275" s="16">
        <f>D274</f>
        <v>315</v>
      </c>
      <c r="E275" s="16">
        <f>D275-G275</f>
        <v>315</v>
      </c>
      <c r="F275" s="16">
        <f>F274</f>
        <v>207.6</v>
      </c>
      <c r="G275" s="16">
        <f>G274</f>
        <v>0</v>
      </c>
    </row>
    <row r="276" spans="1:7" ht="13.5" thickBot="1">
      <c r="A276" s="77" t="s">
        <v>45</v>
      </c>
      <c r="B276" s="78"/>
      <c r="C276" s="78"/>
      <c r="D276" s="33">
        <f>D41+D47+D56+D64+D73+D82+D91+D100+D109+D118+D127+D136+D145+D149+D153+D160+D167+D171+D178+D182+D189+D193+D197+D201+D205+D209+D213+D221+D229+D237+D242+D250+D254+D261+D272+D275</f>
        <v>30325.1</v>
      </c>
      <c r="E276" s="17">
        <f>E41+E47+E56+E64+E73+E82+E91+E100+E109+E118+E127+E136+E145+E149+E153+E160+E167+E171+E178+E182+E189+E193+E197+E201+E205+E209+E213+E221+E229+E237+E242+E250+E254+E261+E272+E275</f>
        <v>30325.1</v>
      </c>
      <c r="F276" s="17">
        <f>F41+F47+F56+F64+F73+F82+F91+F100+F109+F118+F127+F136+F145+F149+F153+F160+F167+F171+F178+F182+F189+F193+F197+F201+F205+F209+F213+F221+F229+F237+F242+F250+F254+F261+F272+F275</f>
        <v>18140.499999999993</v>
      </c>
      <c r="G276" s="17">
        <f>G41+G47+G56+G64+G73+G82+G91+G100+G109+G118+G127+G136+G145+G149+G153+G160+G167+G171+G178+G182+G189+G193+G197+G201+G205+G209+G213+G221+G229+G237+G242+G250+G254+G261+G272+G275</f>
        <v>0</v>
      </c>
    </row>
    <row r="277" spans="1:7">
      <c r="A277" s="79" t="s">
        <v>46</v>
      </c>
      <c r="B277" s="80"/>
      <c r="C277" s="80"/>
      <c r="D277" s="28">
        <f>D34+D40+D47+D56+D64+D73+D82+D91+D100+D109+D118+D127+D136+D145+D149+D153+D160+D167+D174+D185+D216+D224+D232+D245+D257+D263+D267+D275</f>
        <v>8867.3000000000011</v>
      </c>
      <c r="E277" s="28">
        <f>E34+E40+E47+E56+E64+E73+E82+E91+E100+E109+E118+E127+E136+E145+E149+E153+E160+E167+E174+E185+E216+E224+E232+E245+E257+E263+E267+E275</f>
        <v>8867.3000000000011</v>
      </c>
      <c r="F277" s="28">
        <f>F34+F40+F47+F56+F64+F73+F82+F91+F100+F109+F118+F127+F136+F145+F149+F153+F160+F167+F174+F185+F216+F224+F232+F245+F257+F263+F267+F275</f>
        <v>2624.2</v>
      </c>
      <c r="G277" s="29"/>
    </row>
    <row r="278" spans="1:7">
      <c r="A278" s="73" t="s">
        <v>27</v>
      </c>
      <c r="B278" s="74"/>
      <c r="C278" s="74"/>
      <c r="D278" s="13">
        <f>D37+D170+D177+D181+D188+D192+D196+D200+D204+D208+D212+D220+D228+D236+D241+D249+D253+D260+D270</f>
        <v>20152.000000000004</v>
      </c>
      <c r="E278" s="13">
        <f>E37+E170+E177+E181+E188+E192+E196+E200+E204+E208+E212+E220+E228+E236+E241+E249+E253+E260+E270</f>
        <v>20152.000000000004</v>
      </c>
      <c r="F278" s="13">
        <f>F37+F170+F177+F181+F188+F192+F196+F200+F204+F208+F212+F220+F228+F236+F241+F249+F253+F260+F270</f>
        <v>14931.299999999994</v>
      </c>
      <c r="G278" s="30">
        <f>G37+G170+G177+G181+G188+G192+G196+G200+G204+G208+G212+G220+G228+G236+G241+G249+G253+G260+G270</f>
        <v>0</v>
      </c>
    </row>
    <row r="279" spans="1:7" ht="13.5" thickBot="1">
      <c r="A279" s="75" t="s">
        <v>47</v>
      </c>
      <c r="B279" s="76"/>
      <c r="C279" s="76"/>
      <c r="D279" s="31">
        <f>D269</f>
        <v>1305.8</v>
      </c>
      <c r="E279" s="31">
        <f>E269</f>
        <v>1305.8</v>
      </c>
      <c r="F279" s="31">
        <f>F269</f>
        <v>585</v>
      </c>
      <c r="G279" s="32">
        <f>G269</f>
        <v>0</v>
      </c>
    </row>
    <row r="280" spans="1:7">
      <c r="D280">
        <v>30325.1</v>
      </c>
    </row>
  </sheetData>
  <mergeCells count="208">
    <mergeCell ref="B8:B13"/>
    <mergeCell ref="C8:C13"/>
    <mergeCell ref="D8:G8"/>
    <mergeCell ref="D9:D13"/>
    <mergeCell ref="B16:B25"/>
    <mergeCell ref="B36:B37"/>
    <mergeCell ref="B15:G15"/>
    <mergeCell ref="E10:F10"/>
    <mergeCell ref="E11:E13"/>
    <mergeCell ref="F11:F13"/>
    <mergeCell ref="A153:C153"/>
    <mergeCell ref="A150:A152"/>
    <mergeCell ref="G10:G13"/>
    <mergeCell ref="B38:G38"/>
    <mergeCell ref="A8:A13"/>
    <mergeCell ref="B39:B40"/>
    <mergeCell ref="E9:G9"/>
    <mergeCell ref="B53:G53"/>
    <mergeCell ref="A48:A55"/>
    <mergeCell ref="B48:G48"/>
    <mergeCell ref="A15:A40"/>
    <mergeCell ref="A41:C41"/>
    <mergeCell ref="B28:B29"/>
    <mergeCell ref="B30:B33"/>
    <mergeCell ref="B35:G35"/>
    <mergeCell ref="A73:C73"/>
    <mergeCell ref="B66:B67"/>
    <mergeCell ref="B70:G70"/>
    <mergeCell ref="A65:A72"/>
    <mergeCell ref="B71:B72"/>
    <mergeCell ref="B26:B27"/>
    <mergeCell ref="B42:G42"/>
    <mergeCell ref="B43:B46"/>
    <mergeCell ref="A47:C47"/>
    <mergeCell ref="A42:A46"/>
    <mergeCell ref="A64:C64"/>
    <mergeCell ref="B65:G65"/>
    <mergeCell ref="B61:G61"/>
    <mergeCell ref="B54:B55"/>
    <mergeCell ref="B58:B60"/>
    <mergeCell ref="B62:B63"/>
    <mergeCell ref="A56:C56"/>
    <mergeCell ref="A57:A63"/>
    <mergeCell ref="B57:G57"/>
    <mergeCell ref="A190:A192"/>
    <mergeCell ref="B190:G190"/>
    <mergeCell ref="B191:B192"/>
    <mergeCell ref="A82:C82"/>
    <mergeCell ref="B83:G83"/>
    <mergeCell ref="B84:B85"/>
    <mergeCell ref="B150:G150"/>
    <mergeCell ref="B151:B152"/>
    <mergeCell ref="A189:C189"/>
    <mergeCell ref="A183:A188"/>
    <mergeCell ref="B183:G183"/>
    <mergeCell ref="B186:G186"/>
    <mergeCell ref="B187:B188"/>
    <mergeCell ref="A74:A81"/>
    <mergeCell ref="B79:G79"/>
    <mergeCell ref="A182:C182"/>
    <mergeCell ref="A179:A181"/>
    <mergeCell ref="B179:G179"/>
    <mergeCell ref="B180:B181"/>
    <mergeCell ref="A118:C118"/>
    <mergeCell ref="B119:G119"/>
    <mergeCell ref="B120:B121"/>
    <mergeCell ref="B175:G175"/>
    <mergeCell ref="B176:B177"/>
    <mergeCell ref="A178:C178"/>
    <mergeCell ref="B172:G172"/>
    <mergeCell ref="A172:A177"/>
    <mergeCell ref="A100:C100"/>
    <mergeCell ref="B101:G101"/>
    <mergeCell ref="B102:B103"/>
    <mergeCell ref="A149:C149"/>
    <mergeCell ref="A136:C136"/>
    <mergeCell ref="B137:G137"/>
    <mergeCell ref="B138:B139"/>
    <mergeCell ref="B142:G142"/>
    <mergeCell ref="A137:A144"/>
    <mergeCell ref="B147:B148"/>
    <mergeCell ref="A145:C145"/>
    <mergeCell ref="B146:G146"/>
    <mergeCell ref="A146:A148"/>
    <mergeCell ref="A83:A90"/>
    <mergeCell ref="B97:G97"/>
    <mergeCell ref="A92:A99"/>
    <mergeCell ref="A91:C91"/>
    <mergeCell ref="B92:G92"/>
    <mergeCell ref="B93:B94"/>
    <mergeCell ref="B98:B99"/>
    <mergeCell ref="B106:G106"/>
    <mergeCell ref="A101:A108"/>
    <mergeCell ref="B115:G115"/>
    <mergeCell ref="A110:A117"/>
    <mergeCell ref="A109:C109"/>
    <mergeCell ref="B110:G110"/>
    <mergeCell ref="B111:B112"/>
    <mergeCell ref="B107:B108"/>
    <mergeCell ref="B116:B117"/>
    <mergeCell ref="B124:G124"/>
    <mergeCell ref="A119:A126"/>
    <mergeCell ref="B133:G133"/>
    <mergeCell ref="A128:A135"/>
    <mergeCell ref="A127:C127"/>
    <mergeCell ref="B128:G128"/>
    <mergeCell ref="B129:B130"/>
    <mergeCell ref="B125:B126"/>
    <mergeCell ref="B134:B135"/>
    <mergeCell ref="B158:B159"/>
    <mergeCell ref="A160:C160"/>
    <mergeCell ref="A154:A159"/>
    <mergeCell ref="B154:G154"/>
    <mergeCell ref="B155:B156"/>
    <mergeCell ref="B157:G157"/>
    <mergeCell ref="A167:C167"/>
    <mergeCell ref="B168:G168"/>
    <mergeCell ref="A171:C171"/>
    <mergeCell ref="A168:A170"/>
    <mergeCell ref="A161:A166"/>
    <mergeCell ref="B161:G161"/>
    <mergeCell ref="B162:B163"/>
    <mergeCell ref="B164:G164"/>
    <mergeCell ref="B165:B166"/>
    <mergeCell ref="B203:B204"/>
    <mergeCell ref="A197:C197"/>
    <mergeCell ref="A198:A200"/>
    <mergeCell ref="B198:G198"/>
    <mergeCell ref="B199:B200"/>
    <mergeCell ref="A193:C193"/>
    <mergeCell ref="A194:A196"/>
    <mergeCell ref="B194:G194"/>
    <mergeCell ref="B195:B196"/>
    <mergeCell ref="A229:C229"/>
    <mergeCell ref="B234:B236"/>
    <mergeCell ref="B223:B224"/>
    <mergeCell ref="A214:A220"/>
    <mergeCell ref="B206:G206"/>
    <mergeCell ref="B207:B208"/>
    <mergeCell ref="A278:C278"/>
    <mergeCell ref="A279:C279"/>
    <mergeCell ref="A276:C276"/>
    <mergeCell ref="A277:C277"/>
    <mergeCell ref="A230:A236"/>
    <mergeCell ref="B230:G230"/>
    <mergeCell ref="B233:G233"/>
    <mergeCell ref="B273:G273"/>
    <mergeCell ref="B274:B275"/>
    <mergeCell ref="A273:A275"/>
    <mergeCell ref="A255:A260"/>
    <mergeCell ref="B255:G255"/>
    <mergeCell ref="B263:B264"/>
    <mergeCell ref="B258:G258"/>
    <mergeCell ref="B259:B260"/>
    <mergeCell ref="A272:C272"/>
    <mergeCell ref="B269:B271"/>
    <mergeCell ref="A261:C261"/>
    <mergeCell ref="A262:A271"/>
    <mergeCell ref="B262:G262"/>
    <mergeCell ref="B265:G265"/>
    <mergeCell ref="B266:B267"/>
    <mergeCell ref="B268:G268"/>
    <mergeCell ref="D1:G4"/>
    <mergeCell ref="F7:G7"/>
    <mergeCell ref="A221:C221"/>
    <mergeCell ref="B217:G217"/>
    <mergeCell ref="B218:B220"/>
    <mergeCell ref="A213:C213"/>
    <mergeCell ref="B214:G214"/>
    <mergeCell ref="A201:C201"/>
    <mergeCell ref="A202:A204"/>
    <mergeCell ref="B202:G202"/>
    <mergeCell ref="A238:A241"/>
    <mergeCell ref="B238:G238"/>
    <mergeCell ref="A242:C242"/>
    <mergeCell ref="B246:G246"/>
    <mergeCell ref="B239:B241"/>
    <mergeCell ref="B247:B249"/>
    <mergeCell ref="B80:B81"/>
    <mergeCell ref="B89:B90"/>
    <mergeCell ref="B88:G88"/>
    <mergeCell ref="B74:G74"/>
    <mergeCell ref="B75:B76"/>
    <mergeCell ref="A237:C237"/>
    <mergeCell ref="A222:A228"/>
    <mergeCell ref="B222:G222"/>
    <mergeCell ref="B225:G225"/>
    <mergeCell ref="B226:B228"/>
    <mergeCell ref="B143:B144"/>
    <mergeCell ref="B173:B174"/>
    <mergeCell ref="B184:B185"/>
    <mergeCell ref="B215:B216"/>
    <mergeCell ref="A209:C209"/>
    <mergeCell ref="A210:A212"/>
    <mergeCell ref="B210:G210"/>
    <mergeCell ref="B211:B212"/>
    <mergeCell ref="A205:C205"/>
    <mergeCell ref="A206:A208"/>
    <mergeCell ref="B231:B232"/>
    <mergeCell ref="B244:B245"/>
    <mergeCell ref="B256:B257"/>
    <mergeCell ref="B243:G243"/>
    <mergeCell ref="A254:C254"/>
    <mergeCell ref="A250:C250"/>
    <mergeCell ref="A251:A253"/>
    <mergeCell ref="B251:G251"/>
    <mergeCell ref="B252:B253"/>
    <mergeCell ref="A243:A249"/>
  </mergeCells>
  <phoneticPr fontId="1" type="noConversion"/>
  <pageMargins left="0.78740157480314965" right="0.35433070866141736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deleguotos</vt:lpstr>
      <vt:lpstr>deleguotos!Print_Titles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</dc:creator>
  <cp:lastModifiedBy>Administrator</cp:lastModifiedBy>
  <cp:lastPrinted>2014-02-20T06:03:41Z</cp:lastPrinted>
  <dcterms:created xsi:type="dcterms:W3CDTF">2011-01-18T17:32:02Z</dcterms:created>
  <dcterms:modified xsi:type="dcterms:W3CDTF">2014-02-20T06:17:11Z</dcterms:modified>
</cp:coreProperties>
</file>