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75" windowWidth="11745" windowHeight="6240"/>
  </bookViews>
  <sheets>
    <sheet name="1" sheetId="1" r:id="rId1"/>
  </sheets>
  <definedNames>
    <definedName name="_xlnm.Print_Area" localSheetId="0">'1'!$A$1:$BE$626</definedName>
    <definedName name="_xlnm.Print_Titles" localSheetId="0">'1'!$1:$8</definedName>
  </definedNames>
  <calcPr calcId="145621"/>
</workbook>
</file>

<file path=xl/calcChain.xml><?xml version="1.0" encoding="utf-8"?>
<calcChain xmlns="http://schemas.openxmlformats.org/spreadsheetml/2006/main">
  <c r="AE64" i="1" l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AD64" i="1"/>
  <c r="AA64" i="1"/>
  <c r="AB64" i="1"/>
  <c r="AC64" i="1"/>
  <c r="BE610" i="1"/>
  <c r="BE611" i="1"/>
  <c r="BD26" i="1"/>
  <c r="BD44" i="1"/>
  <c r="BD84" i="1"/>
  <c r="BD103" i="1"/>
  <c r="BD122" i="1"/>
  <c r="BD142" i="1"/>
  <c r="BD162" i="1"/>
  <c r="BD184" i="1"/>
  <c r="BD205" i="1"/>
  <c r="BD222" i="1"/>
  <c r="BD240" i="1"/>
  <c r="BD260" i="1"/>
  <c r="BD278" i="1"/>
  <c r="BD295" i="1"/>
  <c r="BD315" i="1"/>
  <c r="BD335" i="1"/>
  <c r="BD355" i="1"/>
  <c r="BD375" i="1"/>
  <c r="BD394" i="1"/>
  <c r="BD415" i="1"/>
  <c r="BD434" i="1"/>
  <c r="BD452" i="1"/>
  <c r="BD472" i="1"/>
  <c r="BD493" i="1"/>
  <c r="BD513" i="1"/>
  <c r="BD530" i="1"/>
  <c r="BD549" i="1"/>
  <c r="BD568" i="1"/>
  <c r="BD588" i="1"/>
  <c r="BD608" i="1"/>
  <c r="U26" i="1"/>
  <c r="U610" i="1" s="1"/>
  <c r="U44" i="1"/>
  <c r="U64" i="1"/>
  <c r="U84" i="1"/>
  <c r="U103" i="1"/>
  <c r="U122" i="1"/>
  <c r="U142" i="1"/>
  <c r="U162" i="1"/>
  <c r="U184" i="1"/>
  <c r="U205" i="1"/>
  <c r="U222" i="1"/>
  <c r="U240" i="1"/>
  <c r="U260" i="1"/>
  <c r="U278" i="1"/>
  <c r="U295" i="1"/>
  <c r="U315" i="1"/>
  <c r="U335" i="1"/>
  <c r="U355" i="1"/>
  <c r="U375" i="1"/>
  <c r="U394" i="1"/>
  <c r="U415" i="1"/>
  <c r="U434" i="1"/>
  <c r="U452" i="1"/>
  <c r="U472" i="1"/>
  <c r="U493" i="1"/>
  <c r="U513" i="1"/>
  <c r="U530" i="1"/>
  <c r="U549" i="1"/>
  <c r="U568" i="1"/>
  <c r="U588" i="1"/>
  <c r="U608" i="1"/>
  <c r="H26" i="1"/>
  <c r="H44" i="1"/>
  <c r="H610" i="1" s="1"/>
  <c r="H64" i="1"/>
  <c r="H84" i="1"/>
  <c r="H103" i="1"/>
  <c r="H122" i="1"/>
  <c r="H142" i="1"/>
  <c r="H162" i="1"/>
  <c r="H184" i="1"/>
  <c r="H205" i="1"/>
  <c r="H222" i="1"/>
  <c r="H240" i="1"/>
  <c r="H260" i="1"/>
  <c r="H278" i="1"/>
  <c r="H295" i="1"/>
  <c r="H315" i="1"/>
  <c r="H335" i="1"/>
  <c r="H355" i="1"/>
  <c r="H375" i="1"/>
  <c r="H394" i="1"/>
  <c r="H415" i="1"/>
  <c r="H434" i="1"/>
  <c r="H452" i="1"/>
  <c r="H472" i="1"/>
  <c r="H493" i="1"/>
  <c r="H513" i="1"/>
  <c r="H530" i="1"/>
  <c r="H549" i="1"/>
  <c r="I26" i="1"/>
  <c r="I44" i="1"/>
  <c r="I64" i="1"/>
  <c r="I84" i="1"/>
  <c r="I103" i="1"/>
  <c r="I122" i="1"/>
  <c r="I142" i="1"/>
  <c r="I162" i="1"/>
  <c r="I184" i="1"/>
  <c r="I205" i="1"/>
  <c r="I222" i="1"/>
  <c r="I240" i="1"/>
  <c r="I260" i="1"/>
  <c r="I278" i="1"/>
  <c r="I295" i="1"/>
  <c r="I315" i="1"/>
  <c r="I335" i="1"/>
  <c r="I355" i="1"/>
  <c r="I375" i="1"/>
  <c r="I394" i="1"/>
  <c r="I415" i="1"/>
  <c r="I434" i="1"/>
  <c r="I452" i="1"/>
  <c r="I472" i="1"/>
  <c r="I493" i="1"/>
  <c r="I513" i="1"/>
  <c r="I530" i="1"/>
  <c r="I549" i="1"/>
  <c r="J26" i="1"/>
  <c r="J44" i="1"/>
  <c r="J64" i="1"/>
  <c r="J84" i="1"/>
  <c r="J103" i="1"/>
  <c r="J122" i="1"/>
  <c r="J142" i="1"/>
  <c r="J162" i="1"/>
  <c r="J184" i="1"/>
  <c r="J205" i="1"/>
  <c r="J222" i="1"/>
  <c r="J240" i="1"/>
  <c r="J260" i="1"/>
  <c r="J278" i="1"/>
  <c r="J295" i="1"/>
  <c r="J315" i="1"/>
  <c r="J335" i="1"/>
  <c r="J355" i="1"/>
  <c r="J375" i="1"/>
  <c r="J394" i="1"/>
  <c r="J415" i="1"/>
  <c r="J434" i="1"/>
  <c r="J452" i="1"/>
  <c r="J472" i="1"/>
  <c r="J493" i="1"/>
  <c r="J513" i="1"/>
  <c r="J530" i="1"/>
  <c r="J549" i="1"/>
  <c r="K26" i="1"/>
  <c r="K44" i="1"/>
  <c r="K64" i="1"/>
  <c r="K84" i="1"/>
  <c r="K103" i="1"/>
  <c r="K122" i="1"/>
  <c r="K142" i="1"/>
  <c r="K162" i="1"/>
  <c r="K184" i="1"/>
  <c r="K205" i="1"/>
  <c r="K222" i="1"/>
  <c r="K240" i="1"/>
  <c r="K260" i="1"/>
  <c r="K278" i="1"/>
  <c r="K295" i="1"/>
  <c r="K315" i="1"/>
  <c r="K335" i="1"/>
  <c r="K355" i="1"/>
  <c r="K375" i="1"/>
  <c r="K394" i="1"/>
  <c r="K415" i="1"/>
  <c r="K434" i="1"/>
  <c r="K452" i="1"/>
  <c r="K472" i="1"/>
  <c r="K493" i="1"/>
  <c r="K513" i="1"/>
  <c r="K530" i="1"/>
  <c r="K549" i="1"/>
  <c r="L26" i="1"/>
  <c r="L44" i="1"/>
  <c r="L610" i="1" s="1"/>
  <c r="L611" i="1" s="1"/>
  <c r="L64" i="1"/>
  <c r="L84" i="1"/>
  <c r="L103" i="1"/>
  <c r="L122" i="1"/>
  <c r="L142" i="1"/>
  <c r="L162" i="1"/>
  <c r="L184" i="1"/>
  <c r="L205" i="1"/>
  <c r="L222" i="1"/>
  <c r="L240" i="1"/>
  <c r="L260" i="1"/>
  <c r="L278" i="1"/>
  <c r="L295" i="1"/>
  <c r="L315" i="1"/>
  <c r="L335" i="1"/>
  <c r="L355" i="1"/>
  <c r="L375" i="1"/>
  <c r="L394" i="1"/>
  <c r="L415" i="1"/>
  <c r="L434" i="1"/>
  <c r="L452" i="1"/>
  <c r="L472" i="1"/>
  <c r="L493" i="1"/>
  <c r="L513" i="1"/>
  <c r="L530" i="1"/>
  <c r="L549" i="1"/>
  <c r="M26" i="1"/>
  <c r="M44" i="1"/>
  <c r="M64" i="1"/>
  <c r="M84" i="1"/>
  <c r="M103" i="1"/>
  <c r="M122" i="1"/>
  <c r="M142" i="1"/>
  <c r="M162" i="1"/>
  <c r="M184" i="1"/>
  <c r="M205" i="1"/>
  <c r="M222" i="1"/>
  <c r="M240" i="1"/>
  <c r="M260" i="1"/>
  <c r="M278" i="1"/>
  <c r="M295" i="1"/>
  <c r="M315" i="1"/>
  <c r="M335" i="1"/>
  <c r="M355" i="1"/>
  <c r="M375" i="1"/>
  <c r="M394" i="1"/>
  <c r="M415" i="1"/>
  <c r="M434" i="1"/>
  <c r="M452" i="1"/>
  <c r="M472" i="1"/>
  <c r="M493" i="1"/>
  <c r="M513" i="1"/>
  <c r="M530" i="1"/>
  <c r="M549" i="1"/>
  <c r="N26" i="1"/>
  <c r="N44" i="1"/>
  <c r="N64" i="1"/>
  <c r="N84" i="1"/>
  <c r="N103" i="1"/>
  <c r="N122" i="1"/>
  <c r="N142" i="1"/>
  <c r="N162" i="1"/>
  <c r="N184" i="1"/>
  <c r="N205" i="1"/>
  <c r="N222" i="1"/>
  <c r="N240" i="1"/>
  <c r="N260" i="1"/>
  <c r="N278" i="1"/>
  <c r="N295" i="1"/>
  <c r="N315" i="1"/>
  <c r="N335" i="1"/>
  <c r="N355" i="1"/>
  <c r="N375" i="1"/>
  <c r="N394" i="1"/>
  <c r="N415" i="1"/>
  <c r="N434" i="1"/>
  <c r="N452" i="1"/>
  <c r="N472" i="1"/>
  <c r="N493" i="1"/>
  <c r="N513" i="1"/>
  <c r="N530" i="1"/>
  <c r="N549" i="1"/>
  <c r="O26" i="1"/>
  <c r="O44" i="1"/>
  <c r="O64" i="1"/>
  <c r="O84" i="1"/>
  <c r="O103" i="1"/>
  <c r="O122" i="1"/>
  <c r="O142" i="1"/>
  <c r="O162" i="1"/>
  <c r="O184" i="1"/>
  <c r="O205" i="1"/>
  <c r="O222" i="1"/>
  <c r="O240" i="1"/>
  <c r="O260" i="1"/>
  <c r="O278" i="1"/>
  <c r="O295" i="1"/>
  <c r="O315" i="1"/>
  <c r="O335" i="1"/>
  <c r="O355" i="1"/>
  <c r="O375" i="1"/>
  <c r="O394" i="1"/>
  <c r="O415" i="1"/>
  <c r="O434" i="1"/>
  <c r="O452" i="1"/>
  <c r="O472" i="1"/>
  <c r="O493" i="1"/>
  <c r="O513" i="1"/>
  <c r="O530" i="1"/>
  <c r="O549" i="1"/>
  <c r="P26" i="1"/>
  <c r="P44" i="1"/>
  <c r="P64" i="1"/>
  <c r="P84" i="1"/>
  <c r="P103" i="1"/>
  <c r="P122" i="1"/>
  <c r="P142" i="1"/>
  <c r="P162" i="1"/>
  <c r="P184" i="1"/>
  <c r="P205" i="1"/>
  <c r="P222" i="1"/>
  <c r="P240" i="1"/>
  <c r="P260" i="1"/>
  <c r="P278" i="1"/>
  <c r="P295" i="1"/>
  <c r="P315" i="1"/>
  <c r="P335" i="1"/>
  <c r="P355" i="1"/>
  <c r="P375" i="1"/>
  <c r="P394" i="1"/>
  <c r="P415" i="1"/>
  <c r="P434" i="1"/>
  <c r="P452" i="1"/>
  <c r="P472" i="1"/>
  <c r="P493" i="1"/>
  <c r="P513" i="1"/>
  <c r="P530" i="1"/>
  <c r="P549" i="1"/>
  <c r="Q26" i="1"/>
  <c r="Q44" i="1"/>
  <c r="Q64" i="1"/>
  <c r="Q84" i="1"/>
  <c r="Q103" i="1"/>
  <c r="Q122" i="1"/>
  <c r="Q142" i="1"/>
  <c r="Q162" i="1"/>
  <c r="Q184" i="1"/>
  <c r="Q205" i="1"/>
  <c r="Q222" i="1"/>
  <c r="Q240" i="1"/>
  <c r="Q260" i="1"/>
  <c r="Q278" i="1"/>
  <c r="Q295" i="1"/>
  <c r="Q315" i="1"/>
  <c r="Q335" i="1"/>
  <c r="Q355" i="1"/>
  <c r="Q375" i="1"/>
  <c r="Q394" i="1"/>
  <c r="Q415" i="1"/>
  <c r="Q434" i="1"/>
  <c r="Q452" i="1"/>
  <c r="Q472" i="1"/>
  <c r="Q493" i="1"/>
  <c r="Q513" i="1"/>
  <c r="Q530" i="1"/>
  <c r="Q549" i="1"/>
  <c r="R26" i="1"/>
  <c r="R44" i="1"/>
  <c r="R610" i="1" s="1"/>
  <c r="R611" i="1" s="1"/>
  <c r="R64" i="1"/>
  <c r="R84" i="1"/>
  <c r="R103" i="1"/>
  <c r="R122" i="1"/>
  <c r="R142" i="1"/>
  <c r="R162" i="1"/>
  <c r="R184" i="1"/>
  <c r="R205" i="1"/>
  <c r="R222" i="1"/>
  <c r="R240" i="1"/>
  <c r="R260" i="1"/>
  <c r="R278" i="1"/>
  <c r="R295" i="1"/>
  <c r="R315" i="1"/>
  <c r="R335" i="1"/>
  <c r="R355" i="1"/>
  <c r="R375" i="1"/>
  <c r="R394" i="1"/>
  <c r="R415" i="1"/>
  <c r="R434" i="1"/>
  <c r="R452" i="1"/>
  <c r="R472" i="1"/>
  <c r="R493" i="1"/>
  <c r="R513" i="1"/>
  <c r="R530" i="1"/>
  <c r="R549" i="1"/>
  <c r="S26" i="1"/>
  <c r="S44" i="1"/>
  <c r="S610" i="1" s="1"/>
  <c r="S64" i="1"/>
  <c r="S84" i="1"/>
  <c r="S103" i="1"/>
  <c r="S122" i="1"/>
  <c r="S142" i="1"/>
  <c r="S162" i="1"/>
  <c r="S184" i="1"/>
  <c r="S205" i="1"/>
  <c r="S222" i="1"/>
  <c r="S240" i="1"/>
  <c r="S260" i="1"/>
  <c r="S278" i="1"/>
  <c r="S295" i="1"/>
  <c r="S315" i="1"/>
  <c r="S335" i="1"/>
  <c r="S355" i="1"/>
  <c r="S375" i="1"/>
  <c r="S394" i="1"/>
  <c r="S415" i="1"/>
  <c r="S434" i="1"/>
  <c r="S452" i="1"/>
  <c r="S472" i="1"/>
  <c r="S493" i="1"/>
  <c r="S513" i="1"/>
  <c r="S530" i="1"/>
  <c r="S549" i="1"/>
  <c r="T26" i="1"/>
  <c r="T44" i="1"/>
  <c r="T64" i="1"/>
  <c r="T84" i="1"/>
  <c r="T103" i="1"/>
  <c r="T122" i="1"/>
  <c r="T142" i="1"/>
  <c r="T162" i="1"/>
  <c r="T184" i="1"/>
  <c r="T205" i="1"/>
  <c r="T222" i="1"/>
  <c r="T240" i="1"/>
  <c r="T260" i="1"/>
  <c r="T278" i="1"/>
  <c r="T295" i="1"/>
  <c r="T315" i="1"/>
  <c r="T335" i="1"/>
  <c r="T355" i="1"/>
  <c r="T375" i="1"/>
  <c r="T394" i="1"/>
  <c r="T415" i="1"/>
  <c r="T434" i="1"/>
  <c r="T452" i="1"/>
  <c r="T472" i="1"/>
  <c r="T493" i="1"/>
  <c r="T513" i="1"/>
  <c r="T530" i="1"/>
  <c r="T549" i="1"/>
  <c r="V240" i="1"/>
  <c r="V295" i="1"/>
  <c r="V452" i="1"/>
  <c r="V26" i="1"/>
  <c r="V44" i="1"/>
  <c r="V64" i="1"/>
  <c r="V84" i="1"/>
  <c r="V103" i="1"/>
  <c r="V122" i="1"/>
  <c r="V142" i="1"/>
  <c r="V162" i="1"/>
  <c r="V184" i="1"/>
  <c r="V205" i="1"/>
  <c r="V222" i="1"/>
  <c r="V260" i="1"/>
  <c r="V278" i="1"/>
  <c r="V315" i="1"/>
  <c r="V335" i="1"/>
  <c r="V355" i="1"/>
  <c r="V375" i="1"/>
  <c r="V394" i="1"/>
  <c r="V415" i="1"/>
  <c r="V434" i="1"/>
  <c r="V472" i="1"/>
  <c r="V493" i="1"/>
  <c r="V513" i="1"/>
  <c r="V530" i="1"/>
  <c r="V549" i="1"/>
  <c r="W26" i="1"/>
  <c r="W44" i="1"/>
  <c r="W610" i="1" s="1"/>
  <c r="W64" i="1"/>
  <c r="W84" i="1"/>
  <c r="W103" i="1"/>
  <c r="W122" i="1"/>
  <c r="W142" i="1"/>
  <c r="W162" i="1"/>
  <c r="W184" i="1"/>
  <c r="W205" i="1"/>
  <c r="W222" i="1"/>
  <c r="W240" i="1"/>
  <c r="W260" i="1"/>
  <c r="W278" i="1"/>
  <c r="W295" i="1"/>
  <c r="W315" i="1"/>
  <c r="W335" i="1"/>
  <c r="W355" i="1"/>
  <c r="W375" i="1"/>
  <c r="W394" i="1"/>
  <c r="W415" i="1"/>
  <c r="W434" i="1"/>
  <c r="W452" i="1"/>
  <c r="W472" i="1"/>
  <c r="W493" i="1"/>
  <c r="W513" i="1"/>
  <c r="W530" i="1"/>
  <c r="W549" i="1"/>
  <c r="X26" i="1"/>
  <c r="X44" i="1"/>
  <c r="X64" i="1"/>
  <c r="X84" i="1"/>
  <c r="X103" i="1"/>
  <c r="X122" i="1"/>
  <c r="X142" i="1"/>
  <c r="X162" i="1"/>
  <c r="X184" i="1"/>
  <c r="X205" i="1"/>
  <c r="X222" i="1"/>
  <c r="X240" i="1"/>
  <c r="X260" i="1"/>
  <c r="X278" i="1"/>
  <c r="X295" i="1"/>
  <c r="X315" i="1"/>
  <c r="X335" i="1"/>
  <c r="X355" i="1"/>
  <c r="X375" i="1"/>
  <c r="X394" i="1"/>
  <c r="X415" i="1"/>
  <c r="X434" i="1"/>
  <c r="X452" i="1"/>
  <c r="X472" i="1"/>
  <c r="X493" i="1"/>
  <c r="X513" i="1"/>
  <c r="X530" i="1"/>
  <c r="X549" i="1"/>
  <c r="Y26" i="1"/>
  <c r="Y44" i="1"/>
  <c r="Y64" i="1"/>
  <c r="Y84" i="1"/>
  <c r="Y103" i="1"/>
  <c r="Y122" i="1"/>
  <c r="Y142" i="1"/>
  <c r="Y162" i="1"/>
  <c r="Y184" i="1"/>
  <c r="Y205" i="1"/>
  <c r="Y222" i="1"/>
  <c r="Y240" i="1"/>
  <c r="Y260" i="1"/>
  <c r="Y278" i="1"/>
  <c r="Y295" i="1"/>
  <c r="Y315" i="1"/>
  <c r="Y335" i="1"/>
  <c r="Y355" i="1"/>
  <c r="Y375" i="1"/>
  <c r="Y394" i="1"/>
  <c r="Y415" i="1"/>
  <c r="Y434" i="1"/>
  <c r="Y452" i="1"/>
  <c r="Y472" i="1"/>
  <c r="Y493" i="1"/>
  <c r="Y513" i="1"/>
  <c r="Y530" i="1"/>
  <c r="Y549" i="1"/>
  <c r="Z26" i="1"/>
  <c r="Z44" i="1"/>
  <c r="Z64" i="1"/>
  <c r="Z84" i="1"/>
  <c r="Z103" i="1"/>
  <c r="Z122" i="1"/>
  <c r="Z142" i="1"/>
  <c r="Z162" i="1"/>
  <c r="Z184" i="1"/>
  <c r="Z205" i="1"/>
  <c r="Z222" i="1"/>
  <c r="Z240" i="1"/>
  <c r="Z260" i="1"/>
  <c r="Z278" i="1"/>
  <c r="Z295" i="1"/>
  <c r="Z315" i="1"/>
  <c r="Z335" i="1"/>
  <c r="Z355" i="1"/>
  <c r="Z375" i="1"/>
  <c r="Z394" i="1"/>
  <c r="Z415" i="1"/>
  <c r="Z434" i="1"/>
  <c r="Z452" i="1"/>
  <c r="Z472" i="1"/>
  <c r="Z493" i="1"/>
  <c r="Z513" i="1"/>
  <c r="Z530" i="1"/>
  <c r="Z549" i="1"/>
  <c r="AA26" i="1"/>
  <c r="AA44" i="1"/>
  <c r="AA84" i="1"/>
  <c r="AA103" i="1"/>
  <c r="AA122" i="1"/>
  <c r="AA142" i="1"/>
  <c r="AA162" i="1"/>
  <c r="AA184" i="1"/>
  <c r="AA205" i="1"/>
  <c r="AA222" i="1"/>
  <c r="AA240" i="1"/>
  <c r="AA260" i="1"/>
  <c r="AA278" i="1"/>
  <c r="AA295" i="1"/>
  <c r="AA315" i="1"/>
  <c r="AA335" i="1"/>
  <c r="AA355" i="1"/>
  <c r="AA375" i="1"/>
  <c r="AA394" i="1"/>
  <c r="AA415" i="1"/>
  <c r="AA434" i="1"/>
  <c r="AA452" i="1"/>
  <c r="AA472" i="1"/>
  <c r="AA493" i="1"/>
  <c r="AA513" i="1"/>
  <c r="AA530" i="1"/>
  <c r="AA549" i="1"/>
  <c r="AB26" i="1"/>
  <c r="AB44" i="1"/>
  <c r="AB84" i="1"/>
  <c r="AB103" i="1"/>
  <c r="AB122" i="1"/>
  <c r="AB142" i="1"/>
  <c r="AB162" i="1"/>
  <c r="AB184" i="1"/>
  <c r="AB205" i="1"/>
  <c r="AB222" i="1"/>
  <c r="AB240" i="1"/>
  <c r="AB260" i="1"/>
  <c r="AB278" i="1"/>
  <c r="AB295" i="1"/>
  <c r="AB315" i="1"/>
  <c r="AB335" i="1"/>
  <c r="AB355" i="1"/>
  <c r="AB375" i="1"/>
  <c r="AB394" i="1"/>
  <c r="AB415" i="1"/>
  <c r="AB434" i="1"/>
  <c r="AB452" i="1"/>
  <c r="AB472" i="1"/>
  <c r="AB493" i="1"/>
  <c r="AB513" i="1"/>
  <c r="AB530" i="1"/>
  <c r="AB549" i="1"/>
  <c r="AC26" i="1"/>
  <c r="AC610" i="1" s="1"/>
  <c r="AC44" i="1"/>
  <c r="AC84" i="1"/>
  <c r="AC103" i="1"/>
  <c r="AC122" i="1"/>
  <c r="AC142" i="1"/>
  <c r="AC162" i="1"/>
  <c r="AC184" i="1"/>
  <c r="AC205" i="1"/>
  <c r="AC222" i="1"/>
  <c r="AC240" i="1"/>
  <c r="AC260" i="1"/>
  <c r="AC278" i="1"/>
  <c r="AC295" i="1"/>
  <c r="AC315" i="1"/>
  <c r="AC335" i="1"/>
  <c r="AC355" i="1"/>
  <c r="AC375" i="1"/>
  <c r="AC394" i="1"/>
  <c r="AC415" i="1"/>
  <c r="AC434" i="1"/>
  <c r="AC452" i="1"/>
  <c r="AC472" i="1"/>
  <c r="AC493" i="1"/>
  <c r="AC513" i="1"/>
  <c r="AC530" i="1"/>
  <c r="AC549" i="1"/>
  <c r="AD26" i="1"/>
  <c r="AD44" i="1"/>
  <c r="AD84" i="1"/>
  <c r="AD103" i="1"/>
  <c r="AD122" i="1"/>
  <c r="AD142" i="1"/>
  <c r="AD162" i="1"/>
  <c r="AD184" i="1"/>
  <c r="AD205" i="1"/>
  <c r="AD222" i="1"/>
  <c r="AD240" i="1"/>
  <c r="AD260" i="1"/>
  <c r="AD278" i="1"/>
  <c r="AD295" i="1"/>
  <c r="AD315" i="1"/>
  <c r="AD335" i="1"/>
  <c r="AD355" i="1"/>
  <c r="AD375" i="1"/>
  <c r="AD394" i="1"/>
  <c r="AD415" i="1"/>
  <c r="AD434" i="1"/>
  <c r="AD452" i="1"/>
  <c r="AD472" i="1"/>
  <c r="AD493" i="1"/>
  <c r="AD513" i="1"/>
  <c r="AD530" i="1"/>
  <c r="AD549" i="1"/>
  <c r="AE26" i="1"/>
  <c r="AE44" i="1"/>
  <c r="AE610" i="1" s="1"/>
  <c r="AE84" i="1"/>
  <c r="AE103" i="1"/>
  <c r="AE122" i="1"/>
  <c r="AE142" i="1"/>
  <c r="AE162" i="1"/>
  <c r="AE184" i="1"/>
  <c r="AE205" i="1"/>
  <c r="AE222" i="1"/>
  <c r="AE240" i="1"/>
  <c r="AE260" i="1"/>
  <c r="AE278" i="1"/>
  <c r="AE295" i="1"/>
  <c r="AE315" i="1"/>
  <c r="AE335" i="1"/>
  <c r="AE355" i="1"/>
  <c r="AE375" i="1"/>
  <c r="AE394" i="1"/>
  <c r="AE415" i="1"/>
  <c r="AE434" i="1"/>
  <c r="AE452" i="1"/>
  <c r="AE472" i="1"/>
  <c r="AE493" i="1"/>
  <c r="AE513" i="1"/>
  <c r="AE530" i="1"/>
  <c r="AE549" i="1"/>
  <c r="AF26" i="1"/>
  <c r="AF44" i="1"/>
  <c r="AF84" i="1"/>
  <c r="AF103" i="1"/>
  <c r="AF122" i="1"/>
  <c r="AF142" i="1"/>
  <c r="AF162" i="1"/>
  <c r="AF184" i="1"/>
  <c r="AF205" i="1"/>
  <c r="AF222" i="1"/>
  <c r="AF240" i="1"/>
  <c r="AF260" i="1"/>
  <c r="AF278" i="1"/>
  <c r="AF295" i="1"/>
  <c r="AF315" i="1"/>
  <c r="AF335" i="1"/>
  <c r="AF355" i="1"/>
  <c r="AF375" i="1"/>
  <c r="AF394" i="1"/>
  <c r="AF415" i="1"/>
  <c r="AF434" i="1"/>
  <c r="AF452" i="1"/>
  <c r="AF472" i="1"/>
  <c r="AF493" i="1"/>
  <c r="AF513" i="1"/>
  <c r="AF530" i="1"/>
  <c r="AF549" i="1"/>
  <c r="AG26" i="1"/>
  <c r="AG610" i="1" s="1"/>
  <c r="AG44" i="1"/>
  <c r="AG84" i="1"/>
  <c r="AG103" i="1"/>
  <c r="AG122" i="1"/>
  <c r="AG142" i="1"/>
  <c r="AG162" i="1"/>
  <c r="AG184" i="1"/>
  <c r="AG205" i="1"/>
  <c r="AG222" i="1"/>
  <c r="AG240" i="1"/>
  <c r="AG260" i="1"/>
  <c r="AG278" i="1"/>
  <c r="AG295" i="1"/>
  <c r="AG315" i="1"/>
  <c r="AG335" i="1"/>
  <c r="AG355" i="1"/>
  <c r="AG375" i="1"/>
  <c r="AG394" i="1"/>
  <c r="AG415" i="1"/>
  <c r="AG434" i="1"/>
  <c r="AG452" i="1"/>
  <c r="AG472" i="1"/>
  <c r="AG493" i="1"/>
  <c r="AG513" i="1"/>
  <c r="AG530" i="1"/>
  <c r="AG549" i="1"/>
  <c r="AH26" i="1"/>
  <c r="AH44" i="1"/>
  <c r="AH84" i="1"/>
  <c r="AH103" i="1"/>
  <c r="AH122" i="1"/>
  <c r="AH142" i="1"/>
  <c r="AH162" i="1"/>
  <c r="AH184" i="1"/>
  <c r="AH205" i="1"/>
  <c r="AH222" i="1"/>
  <c r="AH240" i="1"/>
  <c r="AH260" i="1"/>
  <c r="AH278" i="1"/>
  <c r="AH295" i="1"/>
  <c r="AH315" i="1"/>
  <c r="AH335" i="1"/>
  <c r="AH355" i="1"/>
  <c r="AH375" i="1"/>
  <c r="AH394" i="1"/>
  <c r="AH415" i="1"/>
  <c r="AH434" i="1"/>
  <c r="AH452" i="1"/>
  <c r="AH472" i="1"/>
  <c r="AH493" i="1"/>
  <c r="AH513" i="1"/>
  <c r="AH530" i="1"/>
  <c r="AH549" i="1"/>
  <c r="AI26" i="1"/>
  <c r="AI44" i="1"/>
  <c r="AI84" i="1"/>
  <c r="AI103" i="1"/>
  <c r="AI122" i="1"/>
  <c r="AI142" i="1"/>
  <c r="AI162" i="1"/>
  <c r="AI184" i="1"/>
  <c r="AI205" i="1"/>
  <c r="AI222" i="1"/>
  <c r="AI240" i="1"/>
  <c r="AI260" i="1"/>
  <c r="AI278" i="1"/>
  <c r="AI295" i="1"/>
  <c r="AI315" i="1"/>
  <c r="AI335" i="1"/>
  <c r="AI355" i="1"/>
  <c r="AI375" i="1"/>
  <c r="AI394" i="1"/>
  <c r="AI415" i="1"/>
  <c r="AI434" i="1"/>
  <c r="AI452" i="1"/>
  <c r="AI472" i="1"/>
  <c r="AI493" i="1"/>
  <c r="AI513" i="1"/>
  <c r="AI530" i="1"/>
  <c r="AI549" i="1"/>
  <c r="AJ26" i="1"/>
  <c r="AJ44" i="1"/>
  <c r="AJ84" i="1"/>
  <c r="AJ103" i="1"/>
  <c r="AJ122" i="1"/>
  <c r="AJ142" i="1"/>
  <c r="AJ162" i="1"/>
  <c r="AJ184" i="1"/>
  <c r="AJ205" i="1"/>
  <c r="AJ222" i="1"/>
  <c r="AJ240" i="1"/>
  <c r="AJ260" i="1"/>
  <c r="AJ278" i="1"/>
  <c r="AJ295" i="1"/>
  <c r="AJ315" i="1"/>
  <c r="AJ335" i="1"/>
  <c r="AJ355" i="1"/>
  <c r="AJ375" i="1"/>
  <c r="AJ394" i="1"/>
  <c r="AJ415" i="1"/>
  <c r="AJ434" i="1"/>
  <c r="AJ452" i="1"/>
  <c r="AJ472" i="1"/>
  <c r="AJ493" i="1"/>
  <c r="AJ513" i="1"/>
  <c r="AJ530" i="1"/>
  <c r="AJ549" i="1"/>
  <c r="AK26" i="1"/>
  <c r="AK44" i="1"/>
  <c r="AK84" i="1"/>
  <c r="AK103" i="1"/>
  <c r="AK122" i="1"/>
  <c r="AK142" i="1"/>
  <c r="AK162" i="1"/>
  <c r="AK184" i="1"/>
  <c r="AK205" i="1"/>
  <c r="AK222" i="1"/>
  <c r="AK240" i="1"/>
  <c r="AK260" i="1"/>
  <c r="AK278" i="1"/>
  <c r="AK295" i="1"/>
  <c r="AK315" i="1"/>
  <c r="AK335" i="1"/>
  <c r="AK355" i="1"/>
  <c r="AK375" i="1"/>
  <c r="AK394" i="1"/>
  <c r="AK415" i="1"/>
  <c r="AK434" i="1"/>
  <c r="AK452" i="1"/>
  <c r="AK472" i="1"/>
  <c r="AK493" i="1"/>
  <c r="AK513" i="1"/>
  <c r="AK530" i="1"/>
  <c r="AK549" i="1"/>
  <c r="AL26" i="1"/>
  <c r="AL44" i="1"/>
  <c r="AL610" i="1" s="1"/>
  <c r="AL613" i="1" s="1"/>
  <c r="AL614" i="1" s="1"/>
  <c r="AL84" i="1"/>
  <c r="AL103" i="1"/>
  <c r="AL122" i="1"/>
  <c r="AL142" i="1"/>
  <c r="AL162" i="1"/>
  <c r="AL184" i="1"/>
  <c r="AL205" i="1"/>
  <c r="AL222" i="1"/>
  <c r="AL240" i="1"/>
  <c r="AL260" i="1"/>
  <c r="AL278" i="1"/>
  <c r="AL295" i="1"/>
  <c r="AL315" i="1"/>
  <c r="AL335" i="1"/>
  <c r="AL355" i="1"/>
  <c r="AL375" i="1"/>
  <c r="AL394" i="1"/>
  <c r="AL415" i="1"/>
  <c r="AL434" i="1"/>
  <c r="AL452" i="1"/>
  <c r="AL472" i="1"/>
  <c r="AL493" i="1"/>
  <c r="AL513" i="1"/>
  <c r="AL530" i="1"/>
  <c r="AL549" i="1"/>
  <c r="AM26" i="1"/>
  <c r="AM44" i="1"/>
  <c r="AM610" i="1" s="1"/>
  <c r="AM84" i="1"/>
  <c r="AM103" i="1"/>
  <c r="AM122" i="1"/>
  <c r="AM142" i="1"/>
  <c r="AM162" i="1"/>
  <c r="AM184" i="1"/>
  <c r="AM205" i="1"/>
  <c r="AM222" i="1"/>
  <c r="AM240" i="1"/>
  <c r="AM260" i="1"/>
  <c r="AM278" i="1"/>
  <c r="AM295" i="1"/>
  <c r="AM315" i="1"/>
  <c r="AM335" i="1"/>
  <c r="AM355" i="1"/>
  <c r="AM375" i="1"/>
  <c r="AM394" i="1"/>
  <c r="AM415" i="1"/>
  <c r="AM434" i="1"/>
  <c r="AM452" i="1"/>
  <c r="AM472" i="1"/>
  <c r="AM493" i="1"/>
  <c r="AM513" i="1"/>
  <c r="AM530" i="1"/>
  <c r="AM549" i="1"/>
  <c r="AN26" i="1"/>
  <c r="AN44" i="1"/>
  <c r="AN84" i="1"/>
  <c r="AN103" i="1"/>
  <c r="AN122" i="1"/>
  <c r="AN142" i="1"/>
  <c r="AN162" i="1"/>
  <c r="AN184" i="1"/>
  <c r="AN205" i="1"/>
  <c r="AN222" i="1"/>
  <c r="AN240" i="1"/>
  <c r="AN260" i="1"/>
  <c r="AN278" i="1"/>
  <c r="AN295" i="1"/>
  <c r="AN315" i="1"/>
  <c r="AN335" i="1"/>
  <c r="AN355" i="1"/>
  <c r="AN375" i="1"/>
  <c r="AN394" i="1"/>
  <c r="AN415" i="1"/>
  <c r="AN434" i="1"/>
  <c r="AN452" i="1"/>
  <c r="AN472" i="1"/>
  <c r="AN493" i="1"/>
  <c r="AN513" i="1"/>
  <c r="AN530" i="1"/>
  <c r="AN549" i="1"/>
  <c r="AO26" i="1"/>
  <c r="AO44" i="1"/>
  <c r="AO84" i="1"/>
  <c r="AO103" i="1"/>
  <c r="AO122" i="1"/>
  <c r="AO142" i="1"/>
  <c r="AO162" i="1"/>
  <c r="AO184" i="1"/>
  <c r="AO205" i="1"/>
  <c r="AO222" i="1"/>
  <c r="AO240" i="1"/>
  <c r="AO260" i="1"/>
  <c r="AO278" i="1"/>
  <c r="AO295" i="1"/>
  <c r="AO315" i="1"/>
  <c r="AO335" i="1"/>
  <c r="AO355" i="1"/>
  <c r="AO375" i="1"/>
  <c r="AO394" i="1"/>
  <c r="AO415" i="1"/>
  <c r="AO434" i="1"/>
  <c r="AO452" i="1"/>
  <c r="AO472" i="1"/>
  <c r="AO493" i="1"/>
  <c r="AO513" i="1"/>
  <c r="AO530" i="1"/>
  <c r="AO549" i="1"/>
  <c r="AP26" i="1"/>
  <c r="AP44" i="1"/>
  <c r="AP84" i="1"/>
  <c r="AP103" i="1"/>
  <c r="AP122" i="1"/>
  <c r="AP142" i="1"/>
  <c r="AP162" i="1"/>
  <c r="AP184" i="1"/>
  <c r="AP205" i="1"/>
  <c r="AP222" i="1"/>
  <c r="AP240" i="1"/>
  <c r="AP260" i="1"/>
  <c r="AP278" i="1"/>
  <c r="AP295" i="1"/>
  <c r="AP315" i="1"/>
  <c r="AP335" i="1"/>
  <c r="AP355" i="1"/>
  <c r="AP375" i="1"/>
  <c r="AP394" i="1"/>
  <c r="AP415" i="1"/>
  <c r="AP434" i="1"/>
  <c r="AP452" i="1"/>
  <c r="AP472" i="1"/>
  <c r="AP493" i="1"/>
  <c r="AP513" i="1"/>
  <c r="AP530" i="1"/>
  <c r="AP549" i="1"/>
  <c r="AQ26" i="1"/>
  <c r="AQ44" i="1"/>
  <c r="AQ84" i="1"/>
  <c r="AQ103" i="1"/>
  <c r="AQ122" i="1"/>
  <c r="AQ142" i="1"/>
  <c r="AQ162" i="1"/>
  <c r="AQ184" i="1"/>
  <c r="AQ205" i="1"/>
  <c r="AQ222" i="1"/>
  <c r="AQ240" i="1"/>
  <c r="AQ260" i="1"/>
  <c r="AQ278" i="1"/>
  <c r="AQ295" i="1"/>
  <c r="AQ315" i="1"/>
  <c r="AQ335" i="1"/>
  <c r="AQ355" i="1"/>
  <c r="AQ375" i="1"/>
  <c r="AQ394" i="1"/>
  <c r="AQ415" i="1"/>
  <c r="AQ434" i="1"/>
  <c r="AQ452" i="1"/>
  <c r="AQ472" i="1"/>
  <c r="AQ493" i="1"/>
  <c r="AQ513" i="1"/>
  <c r="AQ530" i="1"/>
  <c r="AQ549" i="1"/>
  <c r="AR26" i="1"/>
  <c r="AR44" i="1"/>
  <c r="AR84" i="1"/>
  <c r="AR103" i="1"/>
  <c r="AR122" i="1"/>
  <c r="AR142" i="1"/>
  <c r="AR162" i="1"/>
  <c r="AR184" i="1"/>
  <c r="AR205" i="1"/>
  <c r="AR222" i="1"/>
  <c r="AR240" i="1"/>
  <c r="AR260" i="1"/>
  <c r="AR278" i="1"/>
  <c r="AR295" i="1"/>
  <c r="AR315" i="1"/>
  <c r="AR335" i="1"/>
  <c r="AR355" i="1"/>
  <c r="AR375" i="1"/>
  <c r="AR394" i="1"/>
  <c r="AR415" i="1"/>
  <c r="AR434" i="1"/>
  <c r="AR452" i="1"/>
  <c r="AR472" i="1"/>
  <c r="AR493" i="1"/>
  <c r="AR513" i="1"/>
  <c r="AR530" i="1"/>
  <c r="AR549" i="1"/>
  <c r="AS26" i="1"/>
  <c r="AS610" i="1" s="1"/>
  <c r="AS44" i="1"/>
  <c r="AS84" i="1"/>
  <c r="AS103" i="1"/>
  <c r="AS122" i="1"/>
  <c r="AS142" i="1"/>
  <c r="AS162" i="1"/>
  <c r="AS184" i="1"/>
  <c r="AS205" i="1"/>
  <c r="AS222" i="1"/>
  <c r="AS240" i="1"/>
  <c r="AS260" i="1"/>
  <c r="AS278" i="1"/>
  <c r="AS295" i="1"/>
  <c r="AS315" i="1"/>
  <c r="AS335" i="1"/>
  <c r="AS355" i="1"/>
  <c r="AS375" i="1"/>
  <c r="AS394" i="1"/>
  <c r="AS415" i="1"/>
  <c r="AS434" i="1"/>
  <c r="AS452" i="1"/>
  <c r="AS472" i="1"/>
  <c r="AS493" i="1"/>
  <c r="AS513" i="1"/>
  <c r="AS530" i="1"/>
  <c r="AS549" i="1"/>
  <c r="AT26" i="1"/>
  <c r="AT44" i="1"/>
  <c r="AT84" i="1"/>
  <c r="AT103" i="1"/>
  <c r="AT122" i="1"/>
  <c r="AT142" i="1"/>
  <c r="AT162" i="1"/>
  <c r="AT184" i="1"/>
  <c r="AT205" i="1"/>
  <c r="AT222" i="1"/>
  <c r="AT240" i="1"/>
  <c r="AT260" i="1"/>
  <c r="AT278" i="1"/>
  <c r="AT295" i="1"/>
  <c r="AT315" i="1"/>
  <c r="AT335" i="1"/>
  <c r="AT355" i="1"/>
  <c r="AT375" i="1"/>
  <c r="AT394" i="1"/>
  <c r="AT415" i="1"/>
  <c r="AT434" i="1"/>
  <c r="AT452" i="1"/>
  <c r="AT472" i="1"/>
  <c r="AT493" i="1"/>
  <c r="AT513" i="1"/>
  <c r="AT530" i="1"/>
  <c r="AT549" i="1"/>
  <c r="AU26" i="1"/>
  <c r="AU44" i="1"/>
  <c r="AU84" i="1"/>
  <c r="AU103" i="1"/>
  <c r="AU122" i="1"/>
  <c r="AU142" i="1"/>
  <c r="AU162" i="1"/>
  <c r="AU184" i="1"/>
  <c r="AU205" i="1"/>
  <c r="AU222" i="1"/>
  <c r="AU240" i="1"/>
  <c r="AU260" i="1"/>
  <c r="AU278" i="1"/>
  <c r="AU295" i="1"/>
  <c r="AU315" i="1"/>
  <c r="AU335" i="1"/>
  <c r="AU355" i="1"/>
  <c r="AU375" i="1"/>
  <c r="AU394" i="1"/>
  <c r="AU415" i="1"/>
  <c r="AU434" i="1"/>
  <c r="AU452" i="1"/>
  <c r="AU472" i="1"/>
  <c r="AU493" i="1"/>
  <c r="AU513" i="1"/>
  <c r="AU530" i="1"/>
  <c r="AU549" i="1"/>
  <c r="AV26" i="1"/>
  <c r="AV44" i="1"/>
  <c r="AV84" i="1"/>
  <c r="AV103" i="1"/>
  <c r="AV122" i="1"/>
  <c r="AV142" i="1"/>
  <c r="AV162" i="1"/>
  <c r="AV184" i="1"/>
  <c r="AV205" i="1"/>
  <c r="AV222" i="1"/>
  <c r="AV240" i="1"/>
  <c r="AV260" i="1"/>
  <c r="AV278" i="1"/>
  <c r="AV295" i="1"/>
  <c r="AV315" i="1"/>
  <c r="AV335" i="1"/>
  <c r="AV355" i="1"/>
  <c r="AV375" i="1"/>
  <c r="AV394" i="1"/>
  <c r="AV415" i="1"/>
  <c r="AV434" i="1"/>
  <c r="AV452" i="1"/>
  <c r="AV472" i="1"/>
  <c r="AV493" i="1"/>
  <c r="AV513" i="1"/>
  <c r="AV530" i="1"/>
  <c r="AV549" i="1"/>
  <c r="AW26" i="1"/>
  <c r="AW44" i="1"/>
  <c r="AW84" i="1"/>
  <c r="AW103" i="1"/>
  <c r="AW122" i="1"/>
  <c r="AW142" i="1"/>
  <c r="AW162" i="1"/>
  <c r="AW184" i="1"/>
  <c r="AW205" i="1"/>
  <c r="AW222" i="1"/>
  <c r="AW240" i="1"/>
  <c r="AW260" i="1"/>
  <c r="AW278" i="1"/>
  <c r="AW295" i="1"/>
  <c r="AW315" i="1"/>
  <c r="AW335" i="1"/>
  <c r="AW355" i="1"/>
  <c r="AW375" i="1"/>
  <c r="AW394" i="1"/>
  <c r="AW415" i="1"/>
  <c r="AW434" i="1"/>
  <c r="AW452" i="1"/>
  <c r="AW472" i="1"/>
  <c r="AW493" i="1"/>
  <c r="AW513" i="1"/>
  <c r="AW530" i="1"/>
  <c r="AW549" i="1"/>
  <c r="AX26" i="1"/>
  <c r="AX44" i="1"/>
  <c r="AX84" i="1"/>
  <c r="AX103" i="1"/>
  <c r="AX122" i="1"/>
  <c r="AX142" i="1"/>
  <c r="AX162" i="1"/>
  <c r="AX184" i="1"/>
  <c r="AX205" i="1"/>
  <c r="AX222" i="1"/>
  <c r="AX240" i="1"/>
  <c r="AX260" i="1"/>
  <c r="AX278" i="1"/>
  <c r="AX295" i="1"/>
  <c r="AX315" i="1"/>
  <c r="AX335" i="1"/>
  <c r="AX355" i="1"/>
  <c r="AX375" i="1"/>
  <c r="AX394" i="1"/>
  <c r="AX415" i="1"/>
  <c r="AX434" i="1"/>
  <c r="AX452" i="1"/>
  <c r="AX472" i="1"/>
  <c r="AX493" i="1"/>
  <c r="AX513" i="1"/>
  <c r="AX530" i="1"/>
  <c r="AX549" i="1"/>
  <c r="AY26" i="1"/>
  <c r="AY44" i="1"/>
  <c r="AY84" i="1"/>
  <c r="AY103" i="1"/>
  <c r="AY122" i="1"/>
  <c r="AY142" i="1"/>
  <c r="AY162" i="1"/>
  <c r="AY184" i="1"/>
  <c r="AY205" i="1"/>
  <c r="AY222" i="1"/>
  <c r="AY240" i="1"/>
  <c r="AY260" i="1"/>
  <c r="AY278" i="1"/>
  <c r="AY295" i="1"/>
  <c r="AY315" i="1"/>
  <c r="AY335" i="1"/>
  <c r="AY355" i="1"/>
  <c r="AY375" i="1"/>
  <c r="AY394" i="1"/>
  <c r="AY415" i="1"/>
  <c r="AY434" i="1"/>
  <c r="AY452" i="1"/>
  <c r="AY472" i="1"/>
  <c r="AY493" i="1"/>
  <c r="AY513" i="1"/>
  <c r="AY530" i="1"/>
  <c r="AY549" i="1"/>
  <c r="AZ26" i="1"/>
  <c r="AZ44" i="1"/>
  <c r="AZ84" i="1"/>
  <c r="AZ103" i="1"/>
  <c r="AZ122" i="1"/>
  <c r="AZ142" i="1"/>
  <c r="AZ162" i="1"/>
  <c r="AZ184" i="1"/>
  <c r="AZ205" i="1"/>
  <c r="AZ222" i="1"/>
  <c r="AZ240" i="1"/>
  <c r="AZ260" i="1"/>
  <c r="AZ278" i="1"/>
  <c r="AZ295" i="1"/>
  <c r="AZ315" i="1"/>
  <c r="AZ335" i="1"/>
  <c r="AZ355" i="1"/>
  <c r="AZ375" i="1"/>
  <c r="AZ394" i="1"/>
  <c r="AZ415" i="1"/>
  <c r="AZ434" i="1"/>
  <c r="AZ452" i="1"/>
  <c r="AZ472" i="1"/>
  <c r="AZ493" i="1"/>
  <c r="AZ513" i="1"/>
  <c r="AZ530" i="1"/>
  <c r="AZ549" i="1"/>
  <c r="BA26" i="1"/>
  <c r="BA44" i="1"/>
  <c r="BA84" i="1"/>
  <c r="BA103" i="1"/>
  <c r="BA122" i="1"/>
  <c r="BA142" i="1"/>
  <c r="BA162" i="1"/>
  <c r="BA184" i="1"/>
  <c r="BA205" i="1"/>
  <c r="BA222" i="1"/>
  <c r="BA240" i="1"/>
  <c r="BA260" i="1"/>
  <c r="BA278" i="1"/>
  <c r="BA295" i="1"/>
  <c r="BA315" i="1"/>
  <c r="BA335" i="1"/>
  <c r="BA355" i="1"/>
  <c r="BA375" i="1"/>
  <c r="BA394" i="1"/>
  <c r="BA415" i="1"/>
  <c r="BA434" i="1"/>
  <c r="BA452" i="1"/>
  <c r="BA472" i="1"/>
  <c r="BA493" i="1"/>
  <c r="BA513" i="1"/>
  <c r="BA530" i="1"/>
  <c r="BA549" i="1"/>
  <c r="BB26" i="1"/>
  <c r="BB44" i="1"/>
  <c r="BB84" i="1"/>
  <c r="BB103" i="1"/>
  <c r="BB122" i="1"/>
  <c r="BB142" i="1"/>
  <c r="BB162" i="1"/>
  <c r="BB184" i="1"/>
  <c r="BB205" i="1"/>
  <c r="BB222" i="1"/>
  <c r="BB240" i="1"/>
  <c r="BB260" i="1"/>
  <c r="BB278" i="1"/>
  <c r="BB295" i="1"/>
  <c r="BB315" i="1"/>
  <c r="BB335" i="1"/>
  <c r="BB355" i="1"/>
  <c r="BB375" i="1"/>
  <c r="BB394" i="1"/>
  <c r="BB415" i="1"/>
  <c r="BB434" i="1"/>
  <c r="BB452" i="1"/>
  <c r="BB472" i="1"/>
  <c r="BB493" i="1"/>
  <c r="BB513" i="1"/>
  <c r="BB530" i="1"/>
  <c r="BB549" i="1"/>
  <c r="BC26" i="1"/>
  <c r="BC44" i="1"/>
  <c r="BC84" i="1"/>
  <c r="BC103" i="1"/>
  <c r="BC122" i="1"/>
  <c r="BC142" i="1"/>
  <c r="BC162" i="1"/>
  <c r="BC184" i="1"/>
  <c r="BC205" i="1"/>
  <c r="BC222" i="1"/>
  <c r="BC240" i="1"/>
  <c r="BC260" i="1"/>
  <c r="BC278" i="1"/>
  <c r="BC295" i="1"/>
  <c r="BC315" i="1"/>
  <c r="BC335" i="1"/>
  <c r="BC355" i="1"/>
  <c r="BC375" i="1"/>
  <c r="BC394" i="1"/>
  <c r="BC415" i="1"/>
  <c r="BC434" i="1"/>
  <c r="BC452" i="1"/>
  <c r="BC472" i="1"/>
  <c r="BC493" i="1"/>
  <c r="BC513" i="1"/>
  <c r="BC530" i="1"/>
  <c r="BC549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G493" i="1"/>
  <c r="G222" i="1"/>
  <c r="G205" i="1"/>
  <c r="BF103" i="1"/>
  <c r="BG103" i="1"/>
  <c r="G103" i="1"/>
  <c r="G142" i="1"/>
  <c r="G162" i="1"/>
  <c r="G184" i="1"/>
  <c r="G26" i="1"/>
  <c r="G44" i="1"/>
  <c r="G64" i="1"/>
  <c r="G84" i="1"/>
  <c r="G122" i="1"/>
  <c r="G240" i="1"/>
  <c r="G260" i="1"/>
  <c r="G278" i="1"/>
  <c r="G295" i="1"/>
  <c r="G315" i="1"/>
  <c r="G335" i="1"/>
  <c r="G355" i="1"/>
  <c r="G375" i="1"/>
  <c r="G394" i="1"/>
  <c r="G415" i="1"/>
  <c r="G434" i="1"/>
  <c r="G452" i="1"/>
  <c r="G472" i="1"/>
  <c r="G513" i="1"/>
  <c r="G530" i="1"/>
  <c r="G549" i="1"/>
  <c r="G568" i="1"/>
  <c r="G588" i="1"/>
  <c r="G608" i="1"/>
  <c r="O610" i="1"/>
  <c r="AD610" i="1"/>
  <c r="BD610" i="1"/>
  <c r="Y610" i="1"/>
  <c r="Y613" i="1" s="1"/>
  <c r="Y614" i="1" s="1"/>
  <c r="K610" i="1"/>
  <c r="P610" i="1"/>
  <c r="P611" i="1" s="1"/>
  <c r="M610" i="1"/>
  <c r="M611" i="1" s="1"/>
  <c r="BE613" i="1"/>
  <c r="BE616" i="1" s="1"/>
  <c r="BE614" i="1"/>
  <c r="AC611" i="1" l="1"/>
  <c r="AC613" i="1"/>
  <c r="AC614" i="1" s="1"/>
  <c r="AE611" i="1"/>
  <c r="AE613" i="1"/>
  <c r="AE616" i="1" s="1"/>
  <c r="W613" i="1"/>
  <c r="W611" i="1"/>
  <c r="S611" i="1"/>
  <c r="S613" i="1"/>
  <c r="H613" i="1"/>
  <c r="H611" i="1"/>
  <c r="U613" i="1"/>
  <c r="U611" i="1"/>
  <c r="AG613" i="1"/>
  <c r="AG611" i="1"/>
  <c r="AM611" i="1"/>
  <c r="AM613" i="1"/>
  <c r="AI610" i="1"/>
  <c r="AF610" i="1"/>
  <c r="AF611" i="1" s="1"/>
  <c r="AB610" i="1"/>
  <c r="AA610" i="1"/>
  <c r="AA611" i="1" s="1"/>
  <c r="Q610" i="1"/>
  <c r="J610" i="1"/>
  <c r="J611" i="1" s="1"/>
  <c r="AH610" i="1"/>
  <c r="Y611" i="1"/>
  <c r="L613" i="1"/>
  <c r="L616" i="1" s="1"/>
  <c r="AJ610" i="1"/>
  <c r="I610" i="1"/>
  <c r="P613" i="1"/>
  <c r="V610" i="1"/>
  <c r="AS611" i="1"/>
  <c r="AS613" i="1"/>
  <c r="BE619" i="1"/>
  <c r="BE620" i="1" s="1"/>
  <c r="BE617" i="1"/>
  <c r="BA610" i="1"/>
  <c r="AX610" i="1"/>
  <c r="AU610" i="1"/>
  <c r="AT610" i="1"/>
  <c r="AR610" i="1"/>
  <c r="AP610" i="1"/>
  <c r="AF613" i="1"/>
  <c r="AB611" i="1"/>
  <c r="AB613" i="1"/>
  <c r="AA613" i="1"/>
  <c r="Q613" i="1"/>
  <c r="Q611" i="1"/>
  <c r="J613" i="1"/>
  <c r="K611" i="1"/>
  <c r="K613" i="1"/>
  <c r="AE614" i="1"/>
  <c r="Y616" i="1"/>
  <c r="O613" i="1"/>
  <c r="O611" i="1"/>
  <c r="G610" i="1"/>
  <c r="L614" i="1"/>
  <c r="AZ610" i="1"/>
  <c r="AY610" i="1"/>
  <c r="AQ610" i="1"/>
  <c r="AJ613" i="1"/>
  <c r="AJ611" i="1"/>
  <c r="AH611" i="1"/>
  <c r="AH613" i="1"/>
  <c r="AW610" i="1"/>
  <c r="AL611" i="1"/>
  <c r="AL616" i="1"/>
  <c r="BD613" i="1"/>
  <c r="BD611" i="1"/>
  <c r="H616" i="1"/>
  <c r="H614" i="1"/>
  <c r="AD613" i="1"/>
  <c r="AD611" i="1"/>
  <c r="BC610" i="1"/>
  <c r="AV610" i="1"/>
  <c r="AN610" i="1"/>
  <c r="R613" i="1"/>
  <c r="M613" i="1"/>
  <c r="AO610" i="1"/>
  <c r="AK610" i="1"/>
  <c r="Z610" i="1"/>
  <c r="X610" i="1"/>
  <c r="T610" i="1"/>
  <c r="N610" i="1"/>
  <c r="BB610" i="1"/>
  <c r="I611" i="1" l="1"/>
  <c r="I613" i="1"/>
  <c r="AM614" i="1"/>
  <c r="AM616" i="1"/>
  <c r="S614" i="1"/>
  <c r="S616" i="1"/>
  <c r="U616" i="1"/>
  <c r="U614" i="1"/>
  <c r="V613" i="1"/>
  <c r="V611" i="1"/>
  <c r="P616" i="1"/>
  <c r="P614" i="1"/>
  <c r="AC616" i="1"/>
  <c r="AI613" i="1"/>
  <c r="AI611" i="1"/>
  <c r="AG614" i="1"/>
  <c r="AG616" i="1"/>
  <c r="W614" i="1"/>
  <c r="W616" i="1"/>
  <c r="AV613" i="1"/>
  <c r="AV611" i="1"/>
  <c r="AH614" i="1"/>
  <c r="AH616" i="1"/>
  <c r="L619" i="1"/>
  <c r="L620" i="1" s="1"/>
  <c r="L617" i="1"/>
  <c r="X613" i="1"/>
  <c r="X611" i="1"/>
  <c r="H619" i="1"/>
  <c r="H620" i="1" s="1"/>
  <c r="H617" i="1"/>
  <c r="AY611" i="1"/>
  <c r="AY613" i="1"/>
  <c r="G611" i="1"/>
  <c r="G613" i="1"/>
  <c r="J614" i="1"/>
  <c r="J616" i="1"/>
  <c r="AA614" i="1"/>
  <c r="AA616" i="1"/>
  <c r="AF614" i="1"/>
  <c r="AF616" i="1"/>
  <c r="AP613" i="1"/>
  <c r="AP611" i="1"/>
  <c r="AX611" i="1"/>
  <c r="AX613" i="1"/>
  <c r="AS614" i="1"/>
  <c r="AS616" i="1"/>
  <c r="AO613" i="1"/>
  <c r="AO611" i="1"/>
  <c r="AQ613" i="1"/>
  <c r="AQ611" i="1"/>
  <c r="Y617" i="1"/>
  <c r="Y619" i="1"/>
  <c r="Y620" i="1" s="1"/>
  <c r="Q614" i="1"/>
  <c r="Q616" i="1"/>
  <c r="M614" i="1"/>
  <c r="M616" i="1"/>
  <c r="BB613" i="1"/>
  <c r="BB611" i="1"/>
  <c r="Z613" i="1"/>
  <c r="Z611" i="1"/>
  <c r="R616" i="1"/>
  <c r="R614" i="1"/>
  <c r="AZ613" i="1"/>
  <c r="AZ611" i="1"/>
  <c r="AE617" i="1"/>
  <c r="AE619" i="1"/>
  <c r="AE620" i="1" s="1"/>
  <c r="AR613" i="1"/>
  <c r="AR611" i="1"/>
  <c r="BA611" i="1"/>
  <c r="BA613" i="1"/>
  <c r="T613" i="1"/>
  <c r="T611" i="1"/>
  <c r="AU611" i="1"/>
  <c r="AU613" i="1"/>
  <c r="BC613" i="1"/>
  <c r="BC611" i="1"/>
  <c r="AL617" i="1"/>
  <c r="AL619" i="1"/>
  <c r="AL620" i="1" s="1"/>
  <c r="N611" i="1"/>
  <c r="N613" i="1"/>
  <c r="AK611" i="1"/>
  <c r="AK613" i="1"/>
  <c r="AN611" i="1"/>
  <c r="AN613" i="1"/>
  <c r="AD614" i="1"/>
  <c r="AD616" i="1"/>
  <c r="BD616" i="1"/>
  <c r="BD614" i="1"/>
  <c r="AW613" i="1"/>
  <c r="AW611" i="1"/>
  <c r="AJ614" i="1"/>
  <c r="AJ616" i="1"/>
  <c r="O616" i="1"/>
  <c r="O614" i="1"/>
  <c r="K614" i="1"/>
  <c r="K616" i="1"/>
  <c r="AB616" i="1"/>
  <c r="AB614" i="1"/>
  <c r="AT613" i="1"/>
  <c r="AT611" i="1"/>
  <c r="W617" i="1" l="1"/>
  <c r="W619" i="1"/>
  <c r="W620" i="1" s="1"/>
  <c r="P617" i="1"/>
  <c r="P619" i="1"/>
  <c r="P620" i="1" s="1"/>
  <c r="U619" i="1"/>
  <c r="U620" i="1" s="1"/>
  <c r="U617" i="1"/>
  <c r="AM617" i="1"/>
  <c r="AM619" i="1"/>
  <c r="AM620" i="1" s="1"/>
  <c r="AI616" i="1"/>
  <c r="AI614" i="1"/>
  <c r="S617" i="1"/>
  <c r="S619" i="1"/>
  <c r="S620" i="1" s="1"/>
  <c r="I614" i="1"/>
  <c r="I616" i="1"/>
  <c r="AG619" i="1"/>
  <c r="AG620" i="1" s="1"/>
  <c r="AG617" i="1"/>
  <c r="AC619" i="1"/>
  <c r="AC620" i="1" s="1"/>
  <c r="AC617" i="1"/>
  <c r="V614" i="1"/>
  <c r="V616" i="1"/>
  <c r="BC614" i="1"/>
  <c r="BC616" i="1"/>
  <c r="T616" i="1"/>
  <c r="T614" i="1"/>
  <c r="AZ614" i="1"/>
  <c r="AZ616" i="1"/>
  <c r="R619" i="1"/>
  <c r="R620" i="1" s="1"/>
  <c r="R617" i="1"/>
  <c r="AQ614" i="1"/>
  <c r="AQ616" i="1"/>
  <c r="AP614" i="1"/>
  <c r="AP616" i="1"/>
  <c r="AD619" i="1"/>
  <c r="AD620" i="1" s="1"/>
  <c r="AD617" i="1"/>
  <c r="AK616" i="1"/>
  <c r="AK614" i="1"/>
  <c r="AU614" i="1"/>
  <c r="AU616" i="1"/>
  <c r="BA616" i="1"/>
  <c r="BA614" i="1"/>
  <c r="M619" i="1"/>
  <c r="M620" i="1" s="1"/>
  <c r="M617" i="1"/>
  <c r="AX614" i="1"/>
  <c r="AX616" i="1"/>
  <c r="AF617" i="1"/>
  <c r="AF619" i="1"/>
  <c r="AF620" i="1" s="1"/>
  <c r="J617" i="1"/>
  <c r="J619" i="1"/>
  <c r="J620" i="1" s="1"/>
  <c r="AY616" i="1"/>
  <c r="AY614" i="1"/>
  <c r="AH617" i="1"/>
  <c r="AH619" i="1"/>
  <c r="AH620" i="1" s="1"/>
  <c r="BD617" i="1"/>
  <c r="BD619" i="1"/>
  <c r="BD620" i="1" s="1"/>
  <c r="AW614" i="1"/>
  <c r="AW616" i="1"/>
  <c r="AO614" i="1"/>
  <c r="AO616" i="1"/>
  <c r="X614" i="1"/>
  <c r="X616" i="1"/>
  <c r="AT616" i="1"/>
  <c r="AT614" i="1"/>
  <c r="AB619" i="1"/>
  <c r="AB620" i="1" s="1"/>
  <c r="AB617" i="1"/>
  <c r="O617" i="1"/>
  <c r="O619" i="1"/>
  <c r="O620" i="1" s="1"/>
  <c r="Z616" i="1"/>
  <c r="Z614" i="1"/>
  <c r="K617" i="1"/>
  <c r="K619" i="1"/>
  <c r="K620" i="1" s="1"/>
  <c r="AJ619" i="1"/>
  <c r="AJ620" i="1" s="1"/>
  <c r="AJ617" i="1"/>
  <c r="AN616" i="1"/>
  <c r="AN614" i="1"/>
  <c r="N614" i="1"/>
  <c r="N616" i="1"/>
  <c r="Q617" i="1"/>
  <c r="Q619" i="1"/>
  <c r="Q620" i="1" s="1"/>
  <c r="AS619" i="1"/>
  <c r="AS620" i="1" s="1"/>
  <c r="AS617" i="1"/>
  <c r="AA619" i="1"/>
  <c r="AA620" i="1" s="1"/>
  <c r="AA617" i="1"/>
  <c r="G614" i="1"/>
  <c r="G616" i="1"/>
  <c r="AR614" i="1"/>
  <c r="AR616" i="1"/>
  <c r="BB614" i="1"/>
  <c r="BB616" i="1"/>
  <c r="AV616" i="1"/>
  <c r="AV614" i="1"/>
  <c r="I617" i="1" l="1"/>
  <c r="I619" i="1"/>
  <c r="I620" i="1" s="1"/>
  <c r="V617" i="1"/>
  <c r="V619" i="1"/>
  <c r="V620" i="1" s="1"/>
  <c r="AI617" i="1"/>
  <c r="AI619" i="1"/>
  <c r="AI620" i="1" s="1"/>
  <c r="AR617" i="1"/>
  <c r="AR619" i="1"/>
  <c r="AR620" i="1" s="1"/>
  <c r="AV619" i="1"/>
  <c r="AV620" i="1" s="1"/>
  <c r="AV617" i="1"/>
  <c r="AN619" i="1"/>
  <c r="AN620" i="1" s="1"/>
  <c r="AN617" i="1"/>
  <c r="AY619" i="1"/>
  <c r="AY620" i="1" s="1"/>
  <c r="AY617" i="1"/>
  <c r="BB619" i="1"/>
  <c r="BB620" i="1" s="1"/>
  <c r="BB617" i="1"/>
  <c r="G617" i="1"/>
  <c r="G619" i="1"/>
  <c r="G620" i="1" s="1"/>
  <c r="N617" i="1"/>
  <c r="N619" i="1"/>
  <c r="N620" i="1" s="1"/>
  <c r="X617" i="1"/>
  <c r="X619" i="1"/>
  <c r="X620" i="1" s="1"/>
  <c r="AW617" i="1"/>
  <c r="AW619" i="1"/>
  <c r="AW620" i="1" s="1"/>
  <c r="AX617" i="1"/>
  <c r="AX619" i="1"/>
  <c r="AX620" i="1" s="1"/>
  <c r="AP617" i="1"/>
  <c r="AP619" i="1"/>
  <c r="AP620" i="1" s="1"/>
  <c r="Z619" i="1"/>
  <c r="Z620" i="1" s="1"/>
  <c r="Z617" i="1"/>
  <c r="BA619" i="1"/>
  <c r="BA620" i="1" s="1"/>
  <c r="BA617" i="1"/>
  <c r="AK619" i="1"/>
  <c r="AK620" i="1" s="1"/>
  <c r="AK617" i="1"/>
  <c r="T617" i="1"/>
  <c r="T619" i="1"/>
  <c r="T620" i="1" s="1"/>
  <c r="AO617" i="1"/>
  <c r="AO619" i="1"/>
  <c r="AO620" i="1" s="1"/>
  <c r="AU617" i="1"/>
  <c r="AU619" i="1"/>
  <c r="AU620" i="1" s="1"/>
  <c r="AQ619" i="1"/>
  <c r="AQ620" i="1" s="1"/>
  <c r="AQ617" i="1"/>
  <c r="AZ619" i="1"/>
  <c r="AZ620" i="1" s="1"/>
  <c r="AZ617" i="1"/>
  <c r="BC619" i="1"/>
  <c r="BC620" i="1" s="1"/>
  <c r="BC617" i="1"/>
  <c r="AT619" i="1"/>
  <c r="AT620" i="1" s="1"/>
  <c r="AT617" i="1"/>
</calcChain>
</file>

<file path=xl/comments1.xml><?xml version="1.0" encoding="utf-8"?>
<comments xmlns="http://schemas.openxmlformats.org/spreadsheetml/2006/main">
  <authors>
    <author>S.Skeivys</author>
  </authors>
  <commentList>
    <comment ref="BC2" authorId="0">
      <text>
        <r>
          <rPr>
            <b/>
            <sz val="8"/>
            <color indexed="81"/>
            <rFont val="Tahoma"/>
            <family val="2"/>
            <charset val="186"/>
          </rPr>
          <t>S.Skeivys: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186"/>
          </rPr>
          <t>S.Skeivys: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D80" authorId="0">
      <text>
        <r>
          <rPr>
            <b/>
            <sz val="8"/>
            <color indexed="81"/>
            <rFont val="Tahoma"/>
            <family val="2"/>
            <charset val="186"/>
          </rPr>
          <t>S.Skeivys: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D88" authorId="0">
      <text>
        <r>
          <rPr>
            <b/>
            <sz val="8"/>
            <color indexed="81"/>
            <rFont val="Tahoma"/>
            <family val="2"/>
            <charset val="186"/>
          </rPr>
          <t>S.Skeivys: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<sst xmlns="http://schemas.openxmlformats.org/spreadsheetml/2006/main" count="727" uniqueCount="131">
  <si>
    <t>Kruopos</t>
  </si>
  <si>
    <t>Perlinės</t>
  </si>
  <si>
    <t>Miežinės</t>
  </si>
  <si>
    <t>Kvietinės</t>
  </si>
  <si>
    <t>Makaronai</t>
  </si>
  <si>
    <t>Miltai</t>
  </si>
  <si>
    <t>Silkė</t>
  </si>
  <si>
    <t>Žuvis</t>
  </si>
  <si>
    <t>Margarinas</t>
  </si>
  <si>
    <t>Aliejus</t>
  </si>
  <si>
    <t>Bulvės</t>
  </si>
  <si>
    <t>Kopūstai</t>
  </si>
  <si>
    <t>Morkos</t>
  </si>
  <si>
    <t>Svogūnai</t>
  </si>
  <si>
    <t>Agurkai</t>
  </si>
  <si>
    <t>Cukrus</t>
  </si>
  <si>
    <t>Arbata</t>
  </si>
  <si>
    <t>Pienas</t>
  </si>
  <si>
    <t>Varškė</t>
  </si>
  <si>
    <t>Krakmolas</t>
  </si>
  <si>
    <t>PUS- RYČIAI</t>
  </si>
  <si>
    <t>PIETŪS</t>
  </si>
  <si>
    <t>VAKA- RIENĖ</t>
  </si>
  <si>
    <t>Iš viso per dieną</t>
  </si>
  <si>
    <t>Džiovinti vaisiai</t>
  </si>
  <si>
    <t>Miežinių kruopų košė</t>
  </si>
  <si>
    <t>Fermentinis sūris</t>
  </si>
  <si>
    <t>Kiaušiniai</t>
  </si>
  <si>
    <t>Lašiniai</t>
  </si>
  <si>
    <t>Actas</t>
  </si>
  <si>
    <t>Česnakai</t>
  </si>
  <si>
    <t>Kefyras</t>
  </si>
  <si>
    <t>Kiauliena</t>
  </si>
  <si>
    <t>Rūgštynės</t>
  </si>
  <si>
    <t>Pomidorų padažas</t>
  </si>
  <si>
    <t>Žirniai</t>
  </si>
  <si>
    <t>Patiekalo svoris</t>
  </si>
  <si>
    <t>Kompotas</t>
  </si>
  <si>
    <t>Makaronų košė</t>
  </si>
  <si>
    <t>Valgiaraščio dirbantiems vyrams</t>
  </si>
  <si>
    <t>Arbata su cukrumi</t>
  </si>
  <si>
    <t>Burokėliai</t>
  </si>
  <si>
    <t>Virtos bulvės</t>
  </si>
  <si>
    <t>Duona (juoda)</t>
  </si>
  <si>
    <t>Duona (balta)</t>
  </si>
  <si>
    <t>Kepta žuvis</t>
  </si>
  <si>
    <t>Burokėlių salotos (1)</t>
  </si>
  <si>
    <t>Citrinos rūgštis</t>
  </si>
  <si>
    <t>Valstiečių sriuba</t>
  </si>
  <si>
    <t>Spirgučių padažas</t>
  </si>
  <si>
    <t>Burokėlių sriuba su bulvėmis</t>
  </si>
  <si>
    <t>Virtos dešrelės</t>
  </si>
  <si>
    <t>Bulvių košė</t>
  </si>
  <si>
    <t>Šviežių kopūstų salotos</t>
  </si>
  <si>
    <t xml:space="preserve">Duona (juoda) </t>
  </si>
  <si>
    <t>Kisielius</t>
  </si>
  <si>
    <t>Perlinių kruopų košė</t>
  </si>
  <si>
    <t>Kvietinių kruopų košė</t>
  </si>
  <si>
    <t>Virtas kiaušinis</t>
  </si>
  <si>
    <t>Ryžių sriuba su pomidorų padažu</t>
  </si>
  <si>
    <t>Troškinta kiauliena</t>
  </si>
  <si>
    <t>Burokėlių salotos (2)</t>
  </si>
  <si>
    <t>Mėsos-kaulų sultinys</t>
  </si>
  <si>
    <t>Vanduo</t>
  </si>
  <si>
    <t>Raugintų kopūstų sriuba su bulvėmis</t>
  </si>
  <si>
    <t>Žirnių šustinė</t>
  </si>
  <si>
    <t>Silkė su actu ir svogūnais</t>
  </si>
  <si>
    <t>Makaronų sriuba</t>
  </si>
  <si>
    <t>Žuvies kotletai</t>
  </si>
  <si>
    <t>Šviežių kopūstų sriuba su bulvėmis</t>
  </si>
  <si>
    <t>Kiaulienos guliašas</t>
  </si>
  <si>
    <t>Virti kiaušiniai</t>
  </si>
  <si>
    <t>Žirnių sriuba</t>
  </si>
  <si>
    <t>Plovas</t>
  </si>
  <si>
    <t>Grikių košė su dešra</t>
  </si>
  <si>
    <t>Manų košė</t>
  </si>
  <si>
    <t>Makaronai su pomidorų padažu</t>
  </si>
  <si>
    <t>Bulvių sriuba</t>
  </si>
  <si>
    <t>Raugintų kopūstų salotos</t>
  </si>
  <si>
    <t>Virta dešra</t>
  </si>
  <si>
    <t>Kiaulienos maltiniai</t>
  </si>
  <si>
    <t>Karštai rūkyta dešra</t>
  </si>
  <si>
    <t>Prieskoniai (sausi)</t>
  </si>
  <si>
    <t>Ryžių</t>
  </si>
  <si>
    <t>Manų</t>
  </si>
  <si>
    <t>Grikių</t>
  </si>
  <si>
    <t>Druska (joduota)</t>
  </si>
  <si>
    <t>Avižiniai dribsniai</t>
  </si>
  <si>
    <t>Džiūvėsėliai</t>
  </si>
  <si>
    <t>VALGIARAŠČIO DIRBANTIEMS VYRAMS MAISTO PRODUKTŲ KIEKIAI (GRAMAIS)</t>
  </si>
  <si>
    <t>Mėnesio diena</t>
  </si>
  <si>
    <t>Duona (ruginė)</t>
  </si>
  <si>
    <t>Duona (kvietinė)</t>
  </si>
  <si>
    <t>Dešrelės (I rūšies)</t>
  </si>
  <si>
    <t>Virta dešra (I rūšies)</t>
  </si>
  <si>
    <t>Produkto pavadinimas ir kiekis gramais 1 asmeniui</t>
  </si>
  <si>
    <t>Pienas (2,5 %)</t>
  </si>
  <si>
    <t>Kefyras (2,5 %)</t>
  </si>
  <si>
    <t>Varškė (9 %)</t>
  </si>
  <si>
    <t>Grietinė (30 %)</t>
  </si>
  <si>
    <t>Kiauliena, troškinta su kopūstais</t>
  </si>
  <si>
    <t>Agurkų sriuba</t>
  </si>
  <si>
    <t>Rūgštynių sriuba su bulvėmis</t>
  </si>
  <si>
    <t>PATIEKALO PAVADINIMAS</t>
  </si>
  <si>
    <t>Iš viso per 28 dienas</t>
  </si>
  <si>
    <t>Vidurkis</t>
  </si>
  <si>
    <t>Iš viso per 29 dienas</t>
  </si>
  <si>
    <t>Iš viso per 30 dienų</t>
  </si>
  <si>
    <t>Iš viso per 31 dieną</t>
  </si>
  <si>
    <t>Mėsos konservai</t>
  </si>
  <si>
    <t>Pieniška grikių kruopų sriuba</t>
  </si>
  <si>
    <t>,</t>
  </si>
  <si>
    <t>Guliašas iš galvijų širdžių</t>
  </si>
  <si>
    <t>Galvijų širdys</t>
  </si>
  <si>
    <t>Maisto kaloringumas</t>
  </si>
  <si>
    <t>virta dešra</t>
  </si>
  <si>
    <t xml:space="preserve">Varškė </t>
  </si>
  <si>
    <t>Ryžių kruopų košė</t>
  </si>
  <si>
    <t>Grikių kruopų košė</t>
  </si>
  <si>
    <t>Grikių kruopų košė su dešra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</si>
  <si>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</si>
  <si>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priedas   </t>
  </si>
  <si>
    <t>Avižinių dribsnių košė</t>
  </si>
  <si>
    <t>Morkų salotos</t>
  </si>
  <si>
    <t>Šv. kopūstų salotos</t>
  </si>
  <si>
    <t>Šv kopūstų salotos su morkomis</t>
  </si>
  <si>
    <t xml:space="preserve">Obuoliai </t>
  </si>
  <si>
    <t>Obuolys</t>
  </si>
  <si>
    <t>Obbuolys</t>
  </si>
  <si>
    <t>Ryžių  košė</t>
  </si>
  <si>
    <t>(Sudaryti pagal KD direktoriaus 2017 m. lapkričio 7 d. įsakymu Nr. V-447 patvirtintus valgiaraščius)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</si>
</sst>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4"/>
      <name val="Times New Roman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5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4"/>
      <name val="Times New Roman"/>
      <charset val="186"/>
    </font>
    <font>
      <b/>
      <sz val="12"/>
      <name val="Arial"/>
      <family val="2"/>
    </font>
    <font>
      <sz val="12"/>
      <name val="Times New Roman"/>
      <family val="1"/>
      <charset val="186"/>
    </font>
    <font>
      <sz val="12"/>
      <name val="Arial"/>
      <family val="2"/>
    </font>
    <font>
      <sz val="9"/>
      <name val="Times New Roman"/>
      <family val="1"/>
      <charset val="186"/>
    </font>
    <font>
      <sz val="10"/>
      <name val="Arial"/>
      <family val="2"/>
    </font>
    <font>
      <sz val="7"/>
      <name val="Arial"/>
      <family val="2"/>
    </font>
    <font>
      <b/>
      <sz val="5"/>
      <name val="Arial"/>
      <family val="2"/>
      <charset val="186"/>
    </font>
    <font>
      <u/>
      <sz val="5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23" xfId="0" applyFont="1" applyBorder="1"/>
    <xf numFmtId="0" fontId="3" fillId="0" borderId="23" xfId="0" applyFont="1" applyBorder="1" applyAlignment="1">
      <alignment horizontal="left"/>
    </xf>
    <xf numFmtId="0" fontId="4" fillId="0" borderId="23" xfId="0" applyFont="1" applyBorder="1"/>
    <xf numFmtId="0" fontId="8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1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textRotation="90"/>
    </xf>
    <xf numFmtId="0" fontId="7" fillId="0" borderId="12" xfId="0" applyFont="1" applyBorder="1" applyAlignment="1">
      <alignment textRotation="90"/>
    </xf>
    <xf numFmtId="0" fontId="7" fillId="0" borderId="13" xfId="0" applyFont="1" applyBorder="1" applyAlignment="1">
      <alignment textRotation="90"/>
    </xf>
    <xf numFmtId="0" fontId="7" fillId="0" borderId="13" xfId="0" applyFont="1" applyBorder="1" applyAlignment="1">
      <alignment horizontal="center" textRotation="9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2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20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/>
    <xf numFmtId="0" fontId="4" fillId="0" borderId="26" xfId="0" applyFont="1" applyBorder="1"/>
    <xf numFmtId="0" fontId="4" fillId="0" borderId="28" xfId="0" applyFont="1" applyBorder="1"/>
    <xf numFmtId="0" fontId="3" fillId="0" borderId="15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11" xfId="0" applyFont="1" applyBorder="1"/>
    <xf numFmtId="0" fontId="3" fillId="0" borderId="4" xfId="0" applyFont="1" applyBorder="1"/>
    <xf numFmtId="0" fontId="3" fillId="0" borderId="35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36" xfId="0" applyFont="1" applyBorder="1"/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4" fillId="0" borderId="1" xfId="0" applyFont="1" applyBorder="1" applyAlignment="1">
      <alignment horizontal="center" vertical="center"/>
    </xf>
    <xf numFmtId="0" fontId="14" fillId="0" borderId="9" xfId="0" applyFont="1" applyBorder="1"/>
    <xf numFmtId="0" fontId="14" fillId="0" borderId="1" xfId="0" applyFont="1" applyBorder="1"/>
    <xf numFmtId="0" fontId="4" fillId="0" borderId="1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0" fontId="4" fillId="0" borderId="2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16" xfId="0" applyFont="1" applyBorder="1" applyAlignment="1">
      <alignment vertical="center"/>
    </xf>
    <xf numFmtId="0" fontId="4" fillId="0" borderId="33" xfId="0" applyFont="1" applyBorder="1" applyAlignment="1"/>
    <xf numFmtId="0" fontId="4" fillId="0" borderId="32" xfId="0" applyFont="1" applyBorder="1" applyAlignment="1"/>
    <xf numFmtId="0" fontId="4" fillId="0" borderId="2" xfId="0" applyFont="1" applyBorder="1" applyAlignment="1"/>
    <xf numFmtId="0" fontId="4" fillId="0" borderId="33" xfId="0" applyFont="1" applyBorder="1"/>
    <xf numFmtId="0" fontId="4" fillId="0" borderId="2" xfId="0" applyFont="1" applyBorder="1"/>
    <xf numFmtId="0" fontId="4" fillId="0" borderId="32" xfId="0" applyFont="1" applyBorder="1"/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3" fillId="0" borderId="2" xfId="0" applyFont="1" applyBorder="1"/>
    <xf numFmtId="0" fontId="3" fillId="0" borderId="7" xfId="0" applyFont="1" applyBorder="1"/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0" xfId="0" applyFont="1"/>
    <xf numFmtId="0" fontId="4" fillId="0" borderId="34" xfId="0" applyFont="1" applyBorder="1"/>
    <xf numFmtId="0" fontId="4" fillId="0" borderId="37" xfId="0" applyFont="1" applyBorder="1"/>
    <xf numFmtId="0" fontId="4" fillId="0" borderId="38" xfId="0" applyFont="1" applyBorder="1" applyAlignment="1">
      <alignment horizontal="center"/>
    </xf>
    <xf numFmtId="0" fontId="4" fillId="0" borderId="38" xfId="0" applyFont="1" applyBorder="1"/>
    <xf numFmtId="0" fontId="4" fillId="0" borderId="39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2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21" xfId="0" applyFont="1" applyBorder="1"/>
    <xf numFmtId="0" fontId="3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" fontId="14" fillId="0" borderId="7" xfId="0" applyNumberFormat="1" applyFont="1" applyBorder="1"/>
    <xf numFmtId="0" fontId="3" fillId="0" borderId="20" xfId="0" applyFont="1" applyBorder="1"/>
    <xf numFmtId="0" fontId="3" fillId="0" borderId="24" xfId="0" applyFont="1" applyBorder="1"/>
    <xf numFmtId="0" fontId="3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15" fillId="0" borderId="0" xfId="0" applyFont="1"/>
    <xf numFmtId="0" fontId="3" fillId="0" borderId="0" xfId="0" applyFont="1" applyAlignment="1">
      <alignment horizontal="left"/>
    </xf>
    <xf numFmtId="0" fontId="16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4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30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44" xfId="0" applyFont="1" applyBorder="1" applyAlignment="1"/>
    <xf numFmtId="0" fontId="8" fillId="0" borderId="14" xfId="0" applyFont="1" applyBorder="1" applyAlignment="1"/>
    <xf numFmtId="0" fontId="8" fillId="0" borderId="17" xfId="0" applyFont="1" applyBorder="1" applyAlignment="1"/>
    <xf numFmtId="0" fontId="4" fillId="0" borderId="41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4" fillId="0" borderId="4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49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13" xfId="0" applyFont="1" applyBorder="1" applyAlignment="1">
      <alignment horizontal="center" vertical="top"/>
    </xf>
    <xf numFmtId="0" fontId="8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 textRotation="90"/>
    </xf>
    <xf numFmtId="0" fontId="8" fillId="0" borderId="12" xfId="0" applyFont="1" applyBorder="1" applyAlignment="1"/>
    <xf numFmtId="0" fontId="7" fillId="0" borderId="29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4" fillId="0" borderId="0" xfId="0" applyFont="1" applyBorder="1" applyAlignment="1"/>
    <xf numFmtId="0" fontId="4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textRotation="90"/>
    </xf>
    <xf numFmtId="0" fontId="7" fillId="0" borderId="49" xfId="0" applyFont="1" applyBorder="1" applyAlignment="1">
      <alignment horizontal="left" textRotation="90"/>
    </xf>
    <xf numFmtId="0" fontId="8" fillId="0" borderId="12" xfId="0" applyFont="1" applyBorder="1" applyAlignment="1">
      <alignment horizontal="left" textRotation="90"/>
    </xf>
    <xf numFmtId="0" fontId="7" fillId="0" borderId="29" xfId="0" applyFont="1" applyBorder="1" applyAlignment="1">
      <alignment horizontal="center" textRotation="90" wrapText="1"/>
    </xf>
    <xf numFmtId="0" fontId="7" fillId="0" borderId="64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/>
    </xf>
    <xf numFmtId="0" fontId="8" fillId="0" borderId="66" xfId="0" applyFont="1" applyBorder="1" applyAlignment="1">
      <alignment horizontal="center" vertical="top"/>
    </xf>
    <xf numFmtId="0" fontId="7" fillId="0" borderId="44" xfId="0" applyFont="1" applyBorder="1" applyAlignment="1">
      <alignment textRotation="90"/>
    </xf>
    <xf numFmtId="0" fontId="4" fillId="0" borderId="50" xfId="0" applyFont="1" applyBorder="1" applyAlignment="1">
      <alignment horizontal="left"/>
    </xf>
    <xf numFmtId="0" fontId="13" fillId="0" borderId="51" xfId="0" applyFont="1" applyBorder="1" applyAlignment="1">
      <alignment horizontal="center" vertical="center" textRotation="90"/>
    </xf>
    <xf numFmtId="0" fontId="13" fillId="0" borderId="52" xfId="0" applyFont="1" applyBorder="1" applyAlignment="1">
      <alignment horizontal="center" vertical="center" textRotation="90"/>
    </xf>
    <xf numFmtId="0" fontId="13" fillId="0" borderId="53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textRotation="90"/>
    </xf>
    <xf numFmtId="0" fontId="13" fillId="0" borderId="60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8" fillId="0" borderId="9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6</xdr:row>
      <xdr:rowOff>9525</xdr:rowOff>
    </xdr:from>
    <xdr:to>
      <xdr:col>54</xdr:col>
      <xdr:colOff>0</xdr:colOff>
      <xdr:row>7</xdr:row>
      <xdr:rowOff>38100</xdr:rowOff>
    </xdr:to>
    <xdr:sp macro="" textlink="">
      <xdr:nvSpPr>
        <xdr:cNvPr id="11609" name="Line 1">
          <a:extLst>
            <a:ext uri="{FF2B5EF4-FFF2-40B4-BE49-F238E27FC236}">
              <a16:creationId xmlns:a16="http://schemas.microsoft.com/office/drawing/2014/main" xmlns="" id="{48974591-DB60-4BA4-8BAE-69440DB67EF6}"/>
            </a:ext>
          </a:extLst>
        </xdr:cNvPr>
        <xdr:cNvSpPr>
          <a:spLocks noChangeShapeType="1"/>
        </xdr:cNvSpPr>
      </xdr:nvSpPr>
      <xdr:spPr bwMode="auto">
        <a:xfrm>
          <a:off x="15087600" y="1095375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64</xdr:row>
      <xdr:rowOff>0</xdr:rowOff>
    </xdr:from>
    <xdr:to>
      <xdr:col>54</xdr:col>
      <xdr:colOff>0</xdr:colOff>
      <xdr:row>64</xdr:row>
      <xdr:rowOff>0</xdr:rowOff>
    </xdr:to>
    <xdr:sp macro="" textlink="">
      <xdr:nvSpPr>
        <xdr:cNvPr id="11610" name="Line 2">
          <a:extLst>
            <a:ext uri="{FF2B5EF4-FFF2-40B4-BE49-F238E27FC236}">
              <a16:creationId xmlns:a16="http://schemas.microsoft.com/office/drawing/2014/main" xmlns="" id="{D0A9E725-5B07-4014-9557-3BDE44E5C36D}"/>
            </a:ext>
          </a:extLst>
        </xdr:cNvPr>
        <xdr:cNvSpPr>
          <a:spLocks noChangeShapeType="1"/>
        </xdr:cNvSpPr>
      </xdr:nvSpPr>
      <xdr:spPr bwMode="auto">
        <a:xfrm>
          <a:off x="15087600" y="998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64</xdr:row>
      <xdr:rowOff>0</xdr:rowOff>
    </xdr:from>
    <xdr:to>
      <xdr:col>54</xdr:col>
      <xdr:colOff>0</xdr:colOff>
      <xdr:row>64</xdr:row>
      <xdr:rowOff>0</xdr:rowOff>
    </xdr:to>
    <xdr:sp macro="" textlink="">
      <xdr:nvSpPr>
        <xdr:cNvPr id="11611" name="Line 4">
          <a:extLst>
            <a:ext uri="{FF2B5EF4-FFF2-40B4-BE49-F238E27FC236}">
              <a16:creationId xmlns:a16="http://schemas.microsoft.com/office/drawing/2014/main" xmlns="" id="{6A26F2AB-E460-40C8-9251-4BB811C5A8A6}"/>
            </a:ext>
          </a:extLst>
        </xdr:cNvPr>
        <xdr:cNvSpPr>
          <a:spLocks noChangeShapeType="1"/>
        </xdr:cNvSpPr>
      </xdr:nvSpPr>
      <xdr:spPr bwMode="auto">
        <a:xfrm>
          <a:off x="15087600" y="998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2" name="Line 5">
          <a:extLst>
            <a:ext uri="{FF2B5EF4-FFF2-40B4-BE49-F238E27FC236}">
              <a16:creationId xmlns:a16="http://schemas.microsoft.com/office/drawing/2014/main" xmlns="" id="{5E1B017C-0D2B-4EF9-B8A2-83178ED2B0EA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3" name="Line 6">
          <a:extLst>
            <a:ext uri="{FF2B5EF4-FFF2-40B4-BE49-F238E27FC236}">
              <a16:creationId xmlns:a16="http://schemas.microsoft.com/office/drawing/2014/main" xmlns="" id="{31DC1A47-FE22-4C81-B478-F4F8F0022D9E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4" name="Line 7">
          <a:extLst>
            <a:ext uri="{FF2B5EF4-FFF2-40B4-BE49-F238E27FC236}">
              <a16:creationId xmlns:a16="http://schemas.microsoft.com/office/drawing/2014/main" xmlns="" id="{C38ADFC0-F1D8-4E1E-A18F-FEED924340F4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5" name="Line 8">
          <a:extLst>
            <a:ext uri="{FF2B5EF4-FFF2-40B4-BE49-F238E27FC236}">
              <a16:creationId xmlns:a16="http://schemas.microsoft.com/office/drawing/2014/main" xmlns="" id="{7320AB5F-F7DB-4AD3-B38C-58A1E46CFF9C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6" name="Line 9">
          <a:extLst>
            <a:ext uri="{FF2B5EF4-FFF2-40B4-BE49-F238E27FC236}">
              <a16:creationId xmlns:a16="http://schemas.microsoft.com/office/drawing/2014/main" xmlns="" id="{5554341E-79FF-4A38-918D-4D9582B1DAB7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7" name="Line 10">
          <a:extLst>
            <a:ext uri="{FF2B5EF4-FFF2-40B4-BE49-F238E27FC236}">
              <a16:creationId xmlns:a16="http://schemas.microsoft.com/office/drawing/2014/main" xmlns="" id="{782AB4CE-06F4-491E-AF18-727D043D4119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8" name="Line 11">
          <a:extLst>
            <a:ext uri="{FF2B5EF4-FFF2-40B4-BE49-F238E27FC236}">
              <a16:creationId xmlns:a16="http://schemas.microsoft.com/office/drawing/2014/main" xmlns="" id="{ADD8A5C7-63F1-4243-9337-7585B52135C1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19" name="Line 12">
          <a:extLst>
            <a:ext uri="{FF2B5EF4-FFF2-40B4-BE49-F238E27FC236}">
              <a16:creationId xmlns:a16="http://schemas.microsoft.com/office/drawing/2014/main" xmlns="" id="{1343C501-1F3D-468A-936E-AA9AC26D6EA2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20" name="Line 13">
          <a:extLst>
            <a:ext uri="{FF2B5EF4-FFF2-40B4-BE49-F238E27FC236}">
              <a16:creationId xmlns:a16="http://schemas.microsoft.com/office/drawing/2014/main" xmlns="" id="{6FDF1489-17D2-4C64-9FD4-4B70E2481FFF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 macro="" textlink="">
      <xdr:nvSpPr>
        <xdr:cNvPr id="11621" name="Line 14">
          <a:extLst>
            <a:ext uri="{FF2B5EF4-FFF2-40B4-BE49-F238E27FC236}">
              <a16:creationId xmlns:a16="http://schemas.microsoft.com/office/drawing/2014/main" xmlns="" id="{2956776B-7994-41DB-8756-49F3BD5856C5}"/>
            </a:ext>
          </a:extLst>
        </xdr:cNvPr>
        <xdr:cNvSpPr>
          <a:spLocks noChangeShapeType="1"/>
        </xdr:cNvSpPr>
      </xdr:nvSpPr>
      <xdr:spPr bwMode="auto">
        <a:xfrm>
          <a:off x="150876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44</xdr:row>
      <xdr:rowOff>0</xdr:rowOff>
    </xdr:from>
    <xdr:to>
      <xdr:col>54</xdr:col>
      <xdr:colOff>0</xdr:colOff>
      <xdr:row>44</xdr:row>
      <xdr:rowOff>0</xdr:rowOff>
    </xdr:to>
    <xdr:sp macro="" textlink="">
      <xdr:nvSpPr>
        <xdr:cNvPr id="11622" name="Line 17">
          <a:extLst>
            <a:ext uri="{FF2B5EF4-FFF2-40B4-BE49-F238E27FC236}">
              <a16:creationId xmlns:a16="http://schemas.microsoft.com/office/drawing/2014/main" xmlns="" id="{790FDD32-014B-4889-96D8-87AAA6B408DE}"/>
            </a:ext>
          </a:extLst>
        </xdr:cNvPr>
        <xdr:cNvSpPr>
          <a:spLocks noChangeShapeType="1"/>
        </xdr:cNvSpPr>
      </xdr:nvSpPr>
      <xdr:spPr bwMode="auto">
        <a:xfrm>
          <a:off x="15087600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625"/>
  <sheetViews>
    <sheetView tabSelected="1" view="pageBreakPreview" zoomScale="110" zoomScaleNormal="110" zoomScaleSheetLayoutView="110" workbookViewId="0">
      <pane xSplit="3" ySplit="8" topLeftCell="D237" activePane="bottomRight" state="frozen"/>
      <selection pane="topRight" activeCell="D1" sqref="D1"/>
      <selection pane="bottomLeft" activeCell="A12" sqref="A12"/>
      <selection pane="bottomRight" activeCell="A4" sqref="A4:BE4"/>
    </sheetView>
  </sheetViews>
  <sheetFormatPr defaultColWidth="2.44140625" defaultRowHeight="11.25" x14ac:dyDescent="0.2"/>
  <cols>
    <col min="1" max="1" width="3" style="6" customWidth="1"/>
    <col min="2" max="2" width="2.44140625" style="6" customWidth="1"/>
    <col min="3" max="3" width="3.77734375" style="6" customWidth="1"/>
    <col min="4" max="4" width="3" style="118" customWidth="1"/>
    <col min="5" max="5" width="15.44140625" style="118" customWidth="1"/>
    <col min="6" max="6" width="4.5546875" style="6" customWidth="1"/>
    <col min="7" max="7" width="3.6640625" style="6" customWidth="1"/>
    <col min="8" max="8" width="4" style="6" customWidth="1"/>
    <col min="9" max="32" width="2.88671875" style="6" customWidth="1"/>
    <col min="33" max="33" width="4" style="6" customWidth="1"/>
    <col min="34" max="34" width="2.88671875" style="6" customWidth="1"/>
    <col min="35" max="35" width="3.77734375" style="6" customWidth="1"/>
    <col min="36" max="43" width="2.88671875" style="6" customWidth="1"/>
    <col min="44" max="44" width="3.33203125" style="6" customWidth="1"/>
    <col min="45" max="48" width="2.88671875" style="6" customWidth="1"/>
    <col min="49" max="49" width="3.6640625" style="6" customWidth="1"/>
    <col min="50" max="52" width="2.88671875" style="6" customWidth="1"/>
    <col min="53" max="53" width="2.88671875" style="120" customWidth="1"/>
    <col min="54" max="54" width="2.88671875" style="6" customWidth="1"/>
    <col min="55" max="55" width="3.77734375" style="6" customWidth="1"/>
    <col min="56" max="56" width="4.77734375" style="6" customWidth="1"/>
    <col min="57" max="57" width="6" style="6" customWidth="1"/>
    <col min="58" max="58" width="0.33203125" style="6" hidden="1" customWidth="1"/>
    <col min="59" max="59" width="0.21875" style="6" customWidth="1"/>
    <col min="60" max="106" width="0" style="6" hidden="1" customWidth="1"/>
    <col min="107" max="218" width="2.44140625" style="1"/>
    <col min="219" max="16384" width="2.44140625" style="6"/>
  </cols>
  <sheetData>
    <row r="1" spans="1:218" ht="12" customHeight="1" x14ac:dyDescent="0.3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4"/>
      <c r="U1" s="4"/>
      <c r="V1" s="4"/>
      <c r="W1" s="4"/>
      <c r="X1" s="5"/>
      <c r="Y1" s="4"/>
      <c r="Z1" s="4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87" t="s">
        <v>39</v>
      </c>
      <c r="AV1" s="188"/>
      <c r="AW1" s="188"/>
      <c r="AX1" s="188"/>
      <c r="AY1" s="188"/>
      <c r="AZ1" s="188"/>
      <c r="BA1" s="188"/>
      <c r="BB1" s="188"/>
      <c r="BC1" s="1"/>
      <c r="BD1" s="1"/>
      <c r="BE1" s="1"/>
    </row>
    <row r="2" spans="1:218" ht="10.5" customHeight="1" x14ac:dyDescent="0.3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95"/>
      <c r="T2" s="188"/>
      <c r="U2" s="188"/>
      <c r="V2" s="188"/>
      <c r="W2" s="188"/>
      <c r="X2" s="188"/>
      <c r="Y2" s="188"/>
      <c r="Z2" s="188"/>
      <c r="AA2" s="4"/>
      <c r="AB2" s="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87" t="s">
        <v>121</v>
      </c>
      <c r="AV2" s="188"/>
      <c r="AW2" s="188"/>
      <c r="AX2" s="188"/>
      <c r="AY2" s="188"/>
      <c r="AZ2" s="188"/>
      <c r="BA2" s="188"/>
      <c r="BB2" s="188"/>
      <c r="BC2" s="1"/>
      <c r="BD2" s="1"/>
      <c r="BE2" s="1"/>
      <c r="BF2" s="7"/>
    </row>
    <row r="3" spans="1:218" ht="18" customHeight="1" x14ac:dyDescent="0.15">
      <c r="A3" s="121" t="s">
        <v>89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</row>
    <row r="4" spans="1:218" ht="18" customHeight="1" x14ac:dyDescent="0.15">
      <c r="A4" s="197" t="s">
        <v>130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</row>
    <row r="5" spans="1:218" ht="13.5" customHeight="1" x14ac:dyDescent="0.2">
      <c r="A5" s="8"/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0"/>
      <c r="BB5" s="8"/>
      <c r="BC5" s="8"/>
      <c r="BD5" s="8"/>
      <c r="BE5" s="8"/>
    </row>
    <row r="6" spans="1:218" s="13" customFormat="1" ht="13.5" customHeight="1" x14ac:dyDescent="0.3">
      <c r="A6" s="176" t="s">
        <v>90</v>
      </c>
      <c r="B6" s="178" t="s">
        <v>103</v>
      </c>
      <c r="C6" s="179"/>
      <c r="D6" s="179"/>
      <c r="E6" s="180"/>
      <c r="F6" s="189" t="s">
        <v>95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1"/>
      <c r="BE6" s="12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</row>
    <row r="7" spans="1:218" s="13" customFormat="1" ht="14.25" customHeight="1" x14ac:dyDescent="0.2">
      <c r="A7" s="176"/>
      <c r="B7" s="178"/>
      <c r="C7" s="179"/>
      <c r="D7" s="179"/>
      <c r="E7" s="180"/>
      <c r="F7" s="201" t="s">
        <v>36</v>
      </c>
      <c r="G7" s="193" t="s">
        <v>91</v>
      </c>
      <c r="H7" s="193" t="s">
        <v>92</v>
      </c>
      <c r="I7" s="191" t="s">
        <v>88</v>
      </c>
      <c r="J7" s="202" t="s">
        <v>0</v>
      </c>
      <c r="K7" s="203"/>
      <c r="L7" s="203"/>
      <c r="M7" s="203"/>
      <c r="N7" s="203"/>
      <c r="O7" s="203"/>
      <c r="P7" s="204"/>
      <c r="Q7" s="205" t="s">
        <v>35</v>
      </c>
      <c r="R7" s="15"/>
      <c r="S7" s="16"/>
      <c r="T7" s="16"/>
      <c r="U7" s="16"/>
      <c r="V7" s="16"/>
      <c r="W7" s="16"/>
      <c r="X7" s="16"/>
      <c r="Y7" s="193" t="s">
        <v>94</v>
      </c>
      <c r="Z7" s="199" t="s">
        <v>81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6" t="s">
        <v>82</v>
      </c>
      <c r="AN7" s="176" t="s">
        <v>47</v>
      </c>
      <c r="AO7" s="16"/>
      <c r="AP7" s="176" t="s">
        <v>24</v>
      </c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76" t="s">
        <v>26</v>
      </c>
      <c r="BB7" s="176" t="s">
        <v>34</v>
      </c>
      <c r="BC7" s="176" t="s">
        <v>62</v>
      </c>
      <c r="BD7" s="191" t="s">
        <v>63</v>
      </c>
      <c r="BE7" s="176" t="s">
        <v>114</v>
      </c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</row>
    <row r="8" spans="1:218" s="13" customFormat="1" ht="85.5" customHeight="1" x14ac:dyDescent="0.2">
      <c r="A8" s="177"/>
      <c r="B8" s="181"/>
      <c r="C8" s="182"/>
      <c r="D8" s="182"/>
      <c r="E8" s="183"/>
      <c r="F8" s="192"/>
      <c r="G8" s="194"/>
      <c r="H8" s="194"/>
      <c r="I8" s="192"/>
      <c r="J8" s="18" t="s">
        <v>3</v>
      </c>
      <c r="K8" s="18" t="s">
        <v>87</v>
      </c>
      <c r="L8" s="18" t="s">
        <v>85</v>
      </c>
      <c r="M8" s="18" t="s">
        <v>2</v>
      </c>
      <c r="N8" s="18" t="s">
        <v>1</v>
      </c>
      <c r="O8" s="18" t="s">
        <v>83</v>
      </c>
      <c r="P8" s="18" t="s">
        <v>84</v>
      </c>
      <c r="Q8" s="145"/>
      <c r="R8" s="19" t="s">
        <v>4</v>
      </c>
      <c r="S8" s="19" t="s">
        <v>5</v>
      </c>
      <c r="T8" s="19" t="s">
        <v>32</v>
      </c>
      <c r="U8" s="19" t="s">
        <v>113</v>
      </c>
      <c r="V8" s="19" t="s">
        <v>109</v>
      </c>
      <c r="W8" s="19" t="s">
        <v>126</v>
      </c>
      <c r="X8" s="19" t="s">
        <v>93</v>
      </c>
      <c r="Y8" s="192"/>
      <c r="Z8" s="200"/>
      <c r="AA8" s="19" t="s">
        <v>28</v>
      </c>
      <c r="AB8" s="19" t="s">
        <v>6</v>
      </c>
      <c r="AC8" s="19" t="s">
        <v>7</v>
      </c>
      <c r="AD8" s="19" t="s">
        <v>27</v>
      </c>
      <c r="AE8" s="19" t="s">
        <v>8</v>
      </c>
      <c r="AF8" s="19" t="s">
        <v>9</v>
      </c>
      <c r="AG8" s="19" t="s">
        <v>10</v>
      </c>
      <c r="AH8" s="19" t="s">
        <v>11</v>
      </c>
      <c r="AI8" s="19" t="s">
        <v>41</v>
      </c>
      <c r="AJ8" s="19" t="s">
        <v>12</v>
      </c>
      <c r="AK8" s="19" t="s">
        <v>13</v>
      </c>
      <c r="AL8" s="19" t="s">
        <v>14</v>
      </c>
      <c r="AM8" s="177"/>
      <c r="AN8" s="198"/>
      <c r="AO8" s="19" t="s">
        <v>30</v>
      </c>
      <c r="AP8" s="177"/>
      <c r="AQ8" s="20" t="s">
        <v>33</v>
      </c>
      <c r="AR8" s="19" t="s">
        <v>86</v>
      </c>
      <c r="AS8" s="19" t="s">
        <v>29</v>
      </c>
      <c r="AT8" s="19" t="s">
        <v>19</v>
      </c>
      <c r="AU8" s="19" t="s">
        <v>16</v>
      </c>
      <c r="AV8" s="19" t="s">
        <v>15</v>
      </c>
      <c r="AW8" s="19" t="s">
        <v>96</v>
      </c>
      <c r="AX8" s="19" t="s">
        <v>97</v>
      </c>
      <c r="AY8" s="19" t="s">
        <v>98</v>
      </c>
      <c r="AZ8" s="19" t="s">
        <v>99</v>
      </c>
      <c r="BA8" s="177"/>
      <c r="BB8" s="177"/>
      <c r="BC8" s="198"/>
      <c r="BD8" s="198"/>
      <c r="BE8" s="198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</row>
    <row r="9" spans="1:218" x14ac:dyDescent="0.2">
      <c r="A9" s="207">
        <v>1</v>
      </c>
      <c r="B9" s="138" t="s">
        <v>20</v>
      </c>
      <c r="C9" s="139"/>
      <c r="D9" s="133" t="s">
        <v>56</v>
      </c>
      <c r="E9" s="134"/>
      <c r="F9" s="21">
        <v>300</v>
      </c>
      <c r="G9" s="22"/>
      <c r="H9" s="22"/>
      <c r="I9" s="22"/>
      <c r="J9" s="22"/>
      <c r="K9" s="22"/>
      <c r="L9" s="22"/>
      <c r="M9" s="22"/>
      <c r="N9" s="22">
        <v>96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12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>
        <v>3</v>
      </c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3">
        <v>231</v>
      </c>
      <c r="BE9" s="24"/>
    </row>
    <row r="10" spans="1:218" x14ac:dyDescent="0.2">
      <c r="A10" s="208"/>
      <c r="B10" s="140"/>
      <c r="C10" s="141"/>
      <c r="D10" s="127" t="s">
        <v>44</v>
      </c>
      <c r="E10" s="125"/>
      <c r="F10" s="25">
        <v>150</v>
      </c>
      <c r="G10" s="25"/>
      <c r="H10" s="26">
        <v>150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</row>
    <row r="11" spans="1:218" x14ac:dyDescent="0.2">
      <c r="A11" s="208"/>
      <c r="B11" s="140"/>
      <c r="C11" s="141"/>
      <c r="D11" s="127" t="s">
        <v>8</v>
      </c>
      <c r="E11" s="125"/>
      <c r="F11" s="28">
        <v>10</v>
      </c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>
        <v>10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6"/>
      <c r="BC11" s="26"/>
      <c r="BD11" s="26"/>
      <c r="BE11" s="27"/>
    </row>
    <row r="12" spans="1:218" x14ac:dyDescent="0.2">
      <c r="A12" s="208"/>
      <c r="B12" s="140"/>
      <c r="C12" s="141"/>
      <c r="D12" s="127" t="s">
        <v>40</v>
      </c>
      <c r="E12" s="125"/>
      <c r="F12" s="28">
        <v>200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>
        <v>1</v>
      </c>
      <c r="AV12" s="29">
        <v>10</v>
      </c>
      <c r="AW12" s="29"/>
      <c r="AX12" s="29"/>
      <c r="AY12" s="29"/>
      <c r="AZ12" s="29"/>
      <c r="BA12" s="29"/>
      <c r="BB12" s="26"/>
      <c r="BC12" s="26"/>
      <c r="BD12" s="26">
        <v>204</v>
      </c>
      <c r="BE12" s="27"/>
    </row>
    <row r="13" spans="1:218" x14ac:dyDescent="0.2">
      <c r="A13" s="208"/>
      <c r="B13" s="140"/>
      <c r="C13" s="141"/>
      <c r="D13" s="161" t="s">
        <v>17</v>
      </c>
      <c r="E13" s="156"/>
      <c r="F13" s="28">
        <v>200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>
        <v>200</v>
      </c>
      <c r="AX13" s="29"/>
      <c r="AY13" s="29"/>
      <c r="AZ13" s="29"/>
      <c r="BA13" s="29"/>
      <c r="BB13" s="30"/>
      <c r="BC13" s="30"/>
      <c r="BD13" s="30"/>
      <c r="BE13" s="31"/>
    </row>
    <row r="14" spans="1:218" x14ac:dyDescent="0.2">
      <c r="A14" s="208"/>
      <c r="B14" s="148" t="s">
        <v>21</v>
      </c>
      <c r="C14" s="149"/>
      <c r="D14" s="134" t="s">
        <v>72</v>
      </c>
      <c r="E14" s="172"/>
      <c r="F14" s="21">
        <v>500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50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100</v>
      </c>
      <c r="AH14" s="22"/>
      <c r="AI14" s="22"/>
      <c r="AJ14" s="22">
        <v>20</v>
      </c>
      <c r="AK14" s="22">
        <v>20</v>
      </c>
      <c r="AL14" s="22"/>
      <c r="AM14" s="22">
        <v>1.25</v>
      </c>
      <c r="AN14" s="22"/>
      <c r="AO14" s="22"/>
      <c r="AP14" s="22"/>
      <c r="AQ14" s="22"/>
      <c r="AR14" s="22">
        <v>3</v>
      </c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3">
        <v>345</v>
      </c>
      <c r="BD14" s="23"/>
      <c r="BE14" s="32"/>
      <c r="BF14" s="33"/>
    </row>
    <row r="15" spans="1:218" x14ac:dyDescent="0.2">
      <c r="A15" s="208"/>
      <c r="B15" s="150"/>
      <c r="C15" s="151"/>
      <c r="D15" s="125" t="s">
        <v>100</v>
      </c>
      <c r="E15" s="126"/>
      <c r="F15" s="25">
        <v>150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>
        <v>2</v>
      </c>
      <c r="T15" s="26">
        <v>135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>
        <v>10</v>
      </c>
      <c r="AG15" s="26"/>
      <c r="AH15" s="26">
        <v>161</v>
      </c>
      <c r="AI15" s="26"/>
      <c r="AJ15" s="26"/>
      <c r="AK15" s="26">
        <v>6</v>
      </c>
      <c r="AL15" s="26"/>
      <c r="AM15" s="26">
        <v>0.4</v>
      </c>
      <c r="AN15" s="26"/>
      <c r="AO15" s="26">
        <v>2</v>
      </c>
      <c r="AP15" s="26"/>
      <c r="AQ15" s="26"/>
      <c r="AR15" s="26">
        <v>0.9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7"/>
    </row>
    <row r="16" spans="1:218" x14ac:dyDescent="0.2">
      <c r="A16" s="208"/>
      <c r="B16" s="150"/>
      <c r="C16" s="151"/>
      <c r="D16" s="127" t="s">
        <v>38</v>
      </c>
      <c r="E16" s="125"/>
      <c r="F16" s="28">
        <v>300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v>105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>
        <v>9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>
        <v>5.25</v>
      </c>
      <c r="AS16" s="29"/>
      <c r="AT16" s="29"/>
      <c r="AU16" s="29"/>
      <c r="AV16" s="29"/>
      <c r="AW16" s="29"/>
      <c r="AX16" s="29"/>
      <c r="AY16" s="29"/>
      <c r="AZ16" s="29"/>
      <c r="BA16" s="29"/>
      <c r="BB16" s="26"/>
      <c r="BC16" s="26"/>
      <c r="BD16" s="26">
        <v>630</v>
      </c>
      <c r="BE16" s="27"/>
    </row>
    <row r="17" spans="1:218" x14ac:dyDescent="0.2">
      <c r="A17" s="208"/>
      <c r="B17" s="150"/>
      <c r="C17" s="151"/>
      <c r="D17" s="127" t="s">
        <v>43</v>
      </c>
      <c r="E17" s="125"/>
      <c r="F17" s="28">
        <v>150</v>
      </c>
      <c r="G17" s="29">
        <v>150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6"/>
      <c r="BC17" s="26"/>
      <c r="BD17" s="26"/>
      <c r="BE17" s="27"/>
    </row>
    <row r="18" spans="1:218" x14ac:dyDescent="0.2">
      <c r="A18" s="208"/>
      <c r="B18" s="152"/>
      <c r="C18" s="153"/>
      <c r="D18" s="161" t="s">
        <v>37</v>
      </c>
      <c r="E18" s="156"/>
      <c r="F18" s="34">
        <v>200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>
        <v>0.2</v>
      </c>
      <c r="AO18" s="30"/>
      <c r="AP18" s="30">
        <v>10</v>
      </c>
      <c r="AQ18" s="30"/>
      <c r="AR18" s="30"/>
      <c r="AS18" s="30"/>
      <c r="AT18" s="30"/>
      <c r="AU18" s="30"/>
      <c r="AV18" s="30">
        <v>12</v>
      </c>
      <c r="AW18" s="30"/>
      <c r="AX18" s="30"/>
      <c r="AY18" s="30"/>
      <c r="AZ18" s="30"/>
      <c r="BA18" s="30"/>
      <c r="BB18" s="30"/>
      <c r="BC18" s="30"/>
      <c r="BD18" s="30">
        <v>216</v>
      </c>
      <c r="BE18" s="31"/>
    </row>
    <row r="19" spans="1:218" x14ac:dyDescent="0.2">
      <c r="A19" s="227"/>
      <c r="B19" s="138" t="s">
        <v>22</v>
      </c>
      <c r="C19" s="139"/>
      <c r="D19" s="186" t="s">
        <v>45</v>
      </c>
      <c r="E19" s="134"/>
      <c r="F19" s="35">
        <v>150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15</v>
      </c>
      <c r="T19" s="23"/>
      <c r="U19" s="23"/>
      <c r="V19" s="23"/>
      <c r="W19" s="23"/>
      <c r="X19" s="23"/>
      <c r="Y19" s="23"/>
      <c r="Z19" s="23"/>
      <c r="AA19" s="23"/>
      <c r="AB19" s="23"/>
      <c r="AC19" s="23">
        <v>179</v>
      </c>
      <c r="AD19" s="23"/>
      <c r="AE19" s="23"/>
      <c r="AF19" s="23">
        <v>11</v>
      </c>
      <c r="AG19" s="23"/>
      <c r="AH19" s="23"/>
      <c r="AI19" s="23"/>
      <c r="AJ19" s="23"/>
      <c r="AK19" s="23"/>
      <c r="AL19" s="23"/>
      <c r="AM19" s="23">
        <v>1.5</v>
      </c>
      <c r="AN19" s="23"/>
      <c r="AO19" s="23"/>
      <c r="AP19" s="23"/>
      <c r="AQ19" s="23"/>
      <c r="AR19" s="23">
        <v>6</v>
      </c>
      <c r="AS19" s="23"/>
      <c r="AT19" s="23"/>
      <c r="AU19" s="23"/>
      <c r="AV19" s="23"/>
      <c r="AW19" s="23"/>
      <c r="AX19" s="23"/>
      <c r="AY19" s="23"/>
      <c r="AZ19" s="23"/>
      <c r="BA19" s="23"/>
      <c r="BB19" s="22"/>
      <c r="BC19" s="23"/>
      <c r="BD19" s="23"/>
      <c r="BE19" s="32"/>
    </row>
    <row r="20" spans="1:218" s="40" customFormat="1" ht="10.5" customHeight="1" x14ac:dyDescent="0.3">
      <c r="A20" s="227"/>
      <c r="B20" s="140"/>
      <c r="C20" s="141"/>
      <c r="D20" s="167" t="s">
        <v>52</v>
      </c>
      <c r="E20" s="168"/>
      <c r="F20" s="36">
        <v>200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10</v>
      </c>
      <c r="AF20" s="37"/>
      <c r="AG20" s="37">
        <v>170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>
        <v>2</v>
      </c>
      <c r="AS20" s="37"/>
      <c r="AT20" s="37"/>
      <c r="AU20" s="37"/>
      <c r="AV20" s="37"/>
      <c r="AW20" s="37">
        <v>30</v>
      </c>
      <c r="AX20" s="37"/>
      <c r="AY20" s="37"/>
      <c r="AZ20" s="37"/>
      <c r="BA20" s="37"/>
      <c r="BB20" s="38"/>
      <c r="BC20" s="38"/>
      <c r="BD20" s="38"/>
      <c r="BE20" s="39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</row>
    <row r="21" spans="1:218" ht="10.5" customHeight="1" x14ac:dyDescent="0.2">
      <c r="A21" s="227"/>
      <c r="B21" s="140"/>
      <c r="C21" s="141"/>
      <c r="D21" s="127" t="s">
        <v>46</v>
      </c>
      <c r="E21" s="125"/>
      <c r="F21" s="25">
        <v>150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15</v>
      </c>
      <c r="AG21" s="26"/>
      <c r="AH21" s="26"/>
      <c r="AI21" s="26">
        <v>144</v>
      </c>
      <c r="AJ21" s="26"/>
      <c r="AK21" s="26"/>
      <c r="AL21" s="26"/>
      <c r="AM21" s="26"/>
      <c r="AN21" s="26">
        <v>0.15</v>
      </c>
      <c r="AO21" s="26"/>
      <c r="AP21" s="26"/>
      <c r="AQ21" s="26"/>
      <c r="AR21" s="26">
        <v>0.9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</row>
    <row r="22" spans="1:218" x14ac:dyDescent="0.2">
      <c r="A22" s="228"/>
      <c r="B22" s="140"/>
      <c r="C22" s="141"/>
      <c r="D22" s="127" t="s">
        <v>8</v>
      </c>
      <c r="E22" s="125"/>
      <c r="F22" s="28">
        <v>10</v>
      </c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>
        <v>10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6"/>
      <c r="BC22" s="26"/>
      <c r="BD22" s="26"/>
      <c r="BE22" s="27"/>
    </row>
    <row r="23" spans="1:218" ht="10.5" customHeight="1" x14ac:dyDescent="0.2">
      <c r="A23" s="228"/>
      <c r="B23" s="142"/>
      <c r="C23" s="143"/>
      <c r="D23" s="127" t="s">
        <v>43</v>
      </c>
      <c r="E23" s="125"/>
      <c r="F23" s="42">
        <v>150</v>
      </c>
      <c r="G23" s="29">
        <v>150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6"/>
      <c r="BC23" s="26"/>
      <c r="BD23" s="26"/>
      <c r="BE23" s="27"/>
    </row>
    <row r="24" spans="1:218" ht="10.5" customHeight="1" x14ac:dyDescent="0.3">
      <c r="A24" s="228"/>
      <c r="B24" s="142"/>
      <c r="C24" s="143"/>
      <c r="D24" s="127" t="s">
        <v>40</v>
      </c>
      <c r="E24" s="137"/>
      <c r="F24" s="42">
        <v>200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>
        <v>1</v>
      </c>
      <c r="AV24" s="29">
        <v>10</v>
      </c>
      <c r="AW24" s="29"/>
      <c r="AX24" s="29"/>
      <c r="AY24" s="29"/>
      <c r="AZ24" s="29"/>
      <c r="BA24" s="29"/>
      <c r="BB24" s="26"/>
      <c r="BC24" s="26"/>
      <c r="BD24" s="26">
        <v>204</v>
      </c>
      <c r="BE24" s="27"/>
    </row>
    <row r="25" spans="1:218" ht="10.5" customHeight="1" x14ac:dyDescent="0.3">
      <c r="A25" s="228"/>
      <c r="B25" s="142"/>
      <c r="C25" s="143"/>
      <c r="D25" s="127"/>
      <c r="E25" s="137"/>
      <c r="F25" s="4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6"/>
      <c r="BC25" s="26"/>
      <c r="BD25" s="26"/>
      <c r="BE25" s="27"/>
    </row>
    <row r="26" spans="1:218" ht="10.5" customHeight="1" x14ac:dyDescent="0.2">
      <c r="A26" s="210"/>
      <c r="B26" s="144"/>
      <c r="C26" s="145"/>
      <c r="D26" s="129" t="s">
        <v>23</v>
      </c>
      <c r="E26" s="130"/>
      <c r="F26" s="34"/>
      <c r="G26" s="30">
        <f>SUM(G9:G25)</f>
        <v>300</v>
      </c>
      <c r="H26" s="30">
        <f t="shared" ref="H26:BD26" si="0">SUM(H9:H25)</f>
        <v>150</v>
      </c>
      <c r="I26" s="30">
        <f t="shared" si="0"/>
        <v>0</v>
      </c>
      <c r="J26" s="30">
        <f t="shared" si="0"/>
        <v>0</v>
      </c>
      <c r="K26" s="30">
        <f t="shared" si="0"/>
        <v>0</v>
      </c>
      <c r="L26" s="30">
        <f t="shared" si="0"/>
        <v>0</v>
      </c>
      <c r="M26" s="30">
        <f t="shared" si="0"/>
        <v>0</v>
      </c>
      <c r="N26" s="30">
        <f t="shared" si="0"/>
        <v>96</v>
      </c>
      <c r="O26" s="30">
        <f t="shared" si="0"/>
        <v>0</v>
      </c>
      <c r="P26" s="30">
        <f t="shared" si="0"/>
        <v>0</v>
      </c>
      <c r="Q26" s="30">
        <f t="shared" si="0"/>
        <v>50</v>
      </c>
      <c r="R26" s="30">
        <f t="shared" si="0"/>
        <v>105</v>
      </c>
      <c r="S26" s="30">
        <f t="shared" si="0"/>
        <v>17</v>
      </c>
      <c r="T26" s="30">
        <f t="shared" si="0"/>
        <v>135</v>
      </c>
      <c r="U26" s="30">
        <f t="shared" si="0"/>
        <v>0</v>
      </c>
      <c r="V26" s="30">
        <f t="shared" si="0"/>
        <v>0</v>
      </c>
      <c r="W26" s="30">
        <f t="shared" si="0"/>
        <v>0</v>
      </c>
      <c r="X26" s="30">
        <f t="shared" si="0"/>
        <v>0</v>
      </c>
      <c r="Y26" s="30">
        <f t="shared" si="0"/>
        <v>0</v>
      </c>
      <c r="Z26" s="30">
        <f t="shared" si="0"/>
        <v>0</v>
      </c>
      <c r="AA26" s="30">
        <f t="shared" si="0"/>
        <v>0</v>
      </c>
      <c r="AB26" s="30">
        <f t="shared" si="0"/>
        <v>0</v>
      </c>
      <c r="AC26" s="30">
        <f t="shared" si="0"/>
        <v>179</v>
      </c>
      <c r="AD26" s="30">
        <f t="shared" si="0"/>
        <v>0</v>
      </c>
      <c r="AE26" s="30">
        <f t="shared" si="0"/>
        <v>51</v>
      </c>
      <c r="AF26" s="30">
        <f t="shared" si="0"/>
        <v>36</v>
      </c>
      <c r="AG26" s="30">
        <f t="shared" si="0"/>
        <v>270</v>
      </c>
      <c r="AH26" s="30">
        <f t="shared" si="0"/>
        <v>161</v>
      </c>
      <c r="AI26" s="30">
        <f t="shared" si="0"/>
        <v>144</v>
      </c>
      <c r="AJ26" s="30">
        <f t="shared" si="0"/>
        <v>20</v>
      </c>
      <c r="AK26" s="30">
        <f t="shared" si="0"/>
        <v>26</v>
      </c>
      <c r="AL26" s="30">
        <f t="shared" si="0"/>
        <v>0</v>
      </c>
      <c r="AM26" s="30">
        <f t="shared" si="0"/>
        <v>3.15</v>
      </c>
      <c r="AN26" s="30">
        <f t="shared" si="0"/>
        <v>0.35</v>
      </c>
      <c r="AO26" s="30">
        <f t="shared" si="0"/>
        <v>2</v>
      </c>
      <c r="AP26" s="30">
        <f t="shared" si="0"/>
        <v>10</v>
      </c>
      <c r="AQ26" s="30">
        <f t="shared" si="0"/>
        <v>0</v>
      </c>
      <c r="AR26" s="30">
        <f t="shared" si="0"/>
        <v>21.049999999999997</v>
      </c>
      <c r="AS26" s="30">
        <f t="shared" si="0"/>
        <v>0</v>
      </c>
      <c r="AT26" s="30">
        <f t="shared" si="0"/>
        <v>0</v>
      </c>
      <c r="AU26" s="30">
        <f t="shared" si="0"/>
        <v>2</v>
      </c>
      <c r="AV26" s="30">
        <f t="shared" si="0"/>
        <v>32</v>
      </c>
      <c r="AW26" s="30">
        <f t="shared" si="0"/>
        <v>230</v>
      </c>
      <c r="AX26" s="30">
        <f t="shared" si="0"/>
        <v>0</v>
      </c>
      <c r="AY26" s="30">
        <f t="shared" si="0"/>
        <v>0</v>
      </c>
      <c r="AZ26" s="30">
        <f t="shared" si="0"/>
        <v>0</v>
      </c>
      <c r="BA26" s="30">
        <f t="shared" si="0"/>
        <v>0</v>
      </c>
      <c r="BB26" s="30">
        <f t="shared" si="0"/>
        <v>0</v>
      </c>
      <c r="BC26" s="30">
        <f t="shared" si="0"/>
        <v>345</v>
      </c>
      <c r="BD26" s="30">
        <f t="shared" si="0"/>
        <v>1485</v>
      </c>
      <c r="BE26" s="31">
        <v>3386</v>
      </c>
    </row>
    <row r="27" spans="1:218" ht="9.75" customHeight="1" x14ac:dyDescent="0.2">
      <c r="A27" s="207">
        <v>2</v>
      </c>
      <c r="B27" s="138" t="s">
        <v>20</v>
      </c>
      <c r="C27" s="139"/>
      <c r="D27" s="133" t="s">
        <v>25</v>
      </c>
      <c r="E27" s="134"/>
      <c r="F27" s="21">
        <v>300</v>
      </c>
      <c r="G27" s="22"/>
      <c r="H27" s="22"/>
      <c r="I27" s="22"/>
      <c r="J27" s="22"/>
      <c r="K27" s="22"/>
      <c r="L27" s="22"/>
      <c r="M27" s="22">
        <v>96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>
        <v>12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>
        <v>3</v>
      </c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>
        <v>230</v>
      </c>
      <c r="BE27" s="24"/>
    </row>
    <row r="28" spans="1:218" ht="9.75" customHeight="1" x14ac:dyDescent="0.2">
      <c r="A28" s="229"/>
      <c r="B28" s="140"/>
      <c r="C28" s="141"/>
      <c r="D28" s="127" t="s">
        <v>44</v>
      </c>
      <c r="E28" s="125"/>
      <c r="F28" s="25">
        <v>150</v>
      </c>
      <c r="G28" s="25"/>
      <c r="H28" s="26">
        <v>150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7"/>
    </row>
    <row r="29" spans="1:218" x14ac:dyDescent="0.2">
      <c r="A29" s="229"/>
      <c r="B29" s="140"/>
      <c r="C29" s="141"/>
      <c r="D29" s="127" t="s">
        <v>8</v>
      </c>
      <c r="E29" s="125"/>
      <c r="F29" s="28">
        <v>10</v>
      </c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>
        <v>10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6"/>
      <c r="BC29" s="26"/>
      <c r="BD29" s="26"/>
      <c r="BE29" s="27"/>
    </row>
    <row r="30" spans="1:218" ht="9.75" customHeight="1" x14ac:dyDescent="0.2">
      <c r="A30" s="229"/>
      <c r="B30" s="140"/>
      <c r="C30" s="141"/>
      <c r="D30" s="127" t="s">
        <v>18</v>
      </c>
      <c r="E30" s="125"/>
      <c r="F30" s="28">
        <v>100</v>
      </c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>
        <v>100</v>
      </c>
      <c r="AZ30" s="29"/>
      <c r="BA30" s="29"/>
      <c r="BB30" s="26"/>
      <c r="BC30" s="26"/>
      <c r="BD30" s="26"/>
      <c r="BE30" s="27"/>
    </row>
    <row r="31" spans="1:218" ht="9" customHeight="1" x14ac:dyDescent="0.2">
      <c r="A31" s="229"/>
      <c r="B31" s="184"/>
      <c r="C31" s="185"/>
      <c r="D31" s="161" t="s">
        <v>40</v>
      </c>
      <c r="E31" s="156"/>
      <c r="F31" s="28">
        <v>200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>
        <v>1</v>
      </c>
      <c r="AV31" s="29">
        <v>10</v>
      </c>
      <c r="AW31" s="29"/>
      <c r="AX31" s="29"/>
      <c r="AY31" s="29"/>
      <c r="AZ31" s="29"/>
      <c r="BA31" s="29"/>
      <c r="BB31" s="30"/>
      <c r="BC31" s="30"/>
      <c r="BD31" s="30">
        <v>204</v>
      </c>
      <c r="BE31" s="31"/>
    </row>
    <row r="32" spans="1:218" ht="12" customHeight="1" x14ac:dyDescent="0.2">
      <c r="A32" s="229"/>
      <c r="B32" s="231" t="s">
        <v>21</v>
      </c>
      <c r="C32" s="232"/>
      <c r="D32" s="186" t="s">
        <v>48</v>
      </c>
      <c r="E32" s="134"/>
      <c r="F32" s="43">
        <v>500</v>
      </c>
      <c r="G32" s="22"/>
      <c r="H32" s="22"/>
      <c r="I32" s="22"/>
      <c r="J32" s="22"/>
      <c r="K32" s="22"/>
      <c r="L32" s="22"/>
      <c r="M32" s="22"/>
      <c r="N32" s="22">
        <v>20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>
        <v>5</v>
      </c>
      <c r="AG32" s="22">
        <v>50</v>
      </c>
      <c r="AH32" s="22">
        <v>60</v>
      </c>
      <c r="AI32" s="22"/>
      <c r="AJ32" s="22">
        <v>20</v>
      </c>
      <c r="AK32" s="22">
        <v>20</v>
      </c>
      <c r="AL32" s="22"/>
      <c r="AM32" s="22">
        <v>1.3</v>
      </c>
      <c r="AN32" s="22"/>
      <c r="AO32" s="22"/>
      <c r="AP32" s="22"/>
      <c r="AQ32" s="22"/>
      <c r="AR32" s="22">
        <v>3</v>
      </c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3">
        <v>425</v>
      </c>
      <c r="BD32" s="23"/>
      <c r="BE32" s="32"/>
    </row>
    <row r="33" spans="1:218" x14ac:dyDescent="0.2">
      <c r="A33" s="229"/>
      <c r="B33" s="233"/>
      <c r="C33" s="234"/>
      <c r="D33" s="125" t="s">
        <v>112</v>
      </c>
      <c r="E33" s="126"/>
      <c r="F33" s="25">
        <v>150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6</v>
      </c>
      <c r="T33" s="26"/>
      <c r="U33" s="26">
        <v>120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v>15</v>
      </c>
      <c r="AG33" s="26"/>
      <c r="AH33" s="26"/>
      <c r="AI33" s="26"/>
      <c r="AJ33" s="26"/>
      <c r="AK33" s="26">
        <v>36</v>
      </c>
      <c r="AL33" s="26"/>
      <c r="AM33" s="26">
        <v>0.75</v>
      </c>
      <c r="AN33" s="26"/>
      <c r="AO33" s="26"/>
      <c r="AP33" s="26"/>
      <c r="AQ33" s="26"/>
      <c r="AR33" s="26">
        <v>3</v>
      </c>
      <c r="AS33" s="26"/>
      <c r="AT33" s="26"/>
      <c r="AU33" s="26"/>
      <c r="AV33" s="26"/>
      <c r="AW33" s="26"/>
      <c r="AX33" s="26"/>
      <c r="AY33" s="26"/>
      <c r="AZ33" s="26">
        <v>23</v>
      </c>
      <c r="BA33" s="26"/>
      <c r="BB33" s="26">
        <v>22.5</v>
      </c>
      <c r="BC33" s="26">
        <v>45</v>
      </c>
      <c r="BD33" s="26"/>
      <c r="BE33" s="27"/>
    </row>
    <row r="34" spans="1:218" x14ac:dyDescent="0.2">
      <c r="A34" s="229"/>
      <c r="B34" s="233"/>
      <c r="C34" s="234"/>
      <c r="D34" s="127" t="s">
        <v>57</v>
      </c>
      <c r="E34" s="125"/>
      <c r="F34" s="25">
        <v>200</v>
      </c>
      <c r="G34" s="26"/>
      <c r="H34" s="26"/>
      <c r="I34" s="26"/>
      <c r="J34" s="26">
        <v>77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v>8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>
        <v>2</v>
      </c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>
        <v>138.4</v>
      </c>
      <c r="BE34" s="27"/>
    </row>
    <row r="35" spans="1:218" ht="10.5" customHeight="1" x14ac:dyDescent="0.2">
      <c r="A35" s="229"/>
      <c r="B35" s="235"/>
      <c r="C35" s="236"/>
      <c r="D35" s="127" t="s">
        <v>46</v>
      </c>
      <c r="E35" s="125"/>
      <c r="F35" s="25">
        <v>150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>
        <v>15</v>
      </c>
      <c r="AG35" s="26"/>
      <c r="AH35" s="26"/>
      <c r="AI35" s="26">
        <v>144</v>
      </c>
      <c r="AJ35" s="26"/>
      <c r="AK35" s="26"/>
      <c r="AL35" s="26"/>
      <c r="AM35" s="26"/>
      <c r="AN35" s="26">
        <v>0.15</v>
      </c>
      <c r="AO35" s="26"/>
      <c r="AP35" s="26"/>
      <c r="AQ35" s="26"/>
      <c r="AR35" s="26">
        <v>0.9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/>
    </row>
    <row r="36" spans="1:218" s="40" customFormat="1" ht="11.25" customHeight="1" x14ac:dyDescent="0.3">
      <c r="A36" s="229"/>
      <c r="B36" s="235"/>
      <c r="C36" s="236"/>
      <c r="D36" s="128" t="s">
        <v>43</v>
      </c>
      <c r="E36" s="124"/>
      <c r="F36" s="44">
        <v>150</v>
      </c>
      <c r="G36" s="45">
        <v>150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38"/>
      <c r="BC36" s="38"/>
      <c r="BD36" s="38"/>
      <c r="BE36" s="39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</row>
    <row r="37" spans="1:218" x14ac:dyDescent="0.2">
      <c r="A37" s="229"/>
      <c r="B37" s="235"/>
      <c r="C37" s="236"/>
      <c r="D37" s="161" t="s">
        <v>37</v>
      </c>
      <c r="E37" s="156"/>
      <c r="F37" s="34">
        <v>200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>
        <v>0.2</v>
      </c>
      <c r="AO37" s="30"/>
      <c r="AP37" s="30">
        <v>10</v>
      </c>
      <c r="AQ37" s="30"/>
      <c r="AR37" s="30"/>
      <c r="AS37" s="30"/>
      <c r="AT37" s="30"/>
      <c r="AU37" s="30"/>
      <c r="AV37" s="30">
        <v>12</v>
      </c>
      <c r="AW37" s="30"/>
      <c r="AX37" s="30"/>
      <c r="AY37" s="30"/>
      <c r="AZ37" s="30"/>
      <c r="BA37" s="30"/>
      <c r="BB37" s="30"/>
      <c r="BC37" s="30"/>
      <c r="BD37" s="30">
        <v>216</v>
      </c>
      <c r="BE37" s="31"/>
    </row>
    <row r="38" spans="1:218" s="47" customFormat="1" x14ac:dyDescent="0.2">
      <c r="A38" s="229"/>
      <c r="B38" s="138" t="s">
        <v>22</v>
      </c>
      <c r="C38" s="139"/>
      <c r="D38" s="125" t="s">
        <v>42</v>
      </c>
      <c r="E38" s="126"/>
      <c r="F38" s="25">
        <v>300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>
        <v>318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>
        <v>2.4</v>
      </c>
      <c r="AS38" s="26"/>
      <c r="AT38" s="26"/>
      <c r="AU38" s="26"/>
      <c r="AV38" s="26"/>
      <c r="AW38" s="26"/>
      <c r="AX38" s="26"/>
      <c r="AY38" s="26"/>
      <c r="AZ38" s="26"/>
      <c r="BA38" s="26"/>
      <c r="BB38" s="22"/>
      <c r="BC38" s="23"/>
      <c r="BD38" s="23">
        <v>210</v>
      </c>
      <c r="BE38" s="32"/>
      <c r="BF38" s="46"/>
      <c r="DB38" s="48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</row>
    <row r="39" spans="1:218" s="50" customFormat="1" ht="9.75" customHeight="1" x14ac:dyDescent="0.2">
      <c r="A39" s="229"/>
      <c r="B39" s="140"/>
      <c r="C39" s="141"/>
      <c r="D39" s="125" t="s">
        <v>49</v>
      </c>
      <c r="E39" s="126"/>
      <c r="F39" s="25">
        <v>30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15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>
        <v>8</v>
      </c>
      <c r="AL39" s="26"/>
      <c r="AM39" s="26"/>
      <c r="AN39" s="26"/>
      <c r="AO39" s="26"/>
      <c r="AP39" s="26"/>
      <c r="AQ39" s="26"/>
      <c r="AR39" s="26">
        <v>0.15</v>
      </c>
      <c r="AS39" s="26"/>
      <c r="AT39" s="26"/>
      <c r="AU39" s="26"/>
      <c r="AV39" s="26"/>
      <c r="AW39" s="26"/>
      <c r="AX39" s="26"/>
      <c r="AY39" s="26"/>
      <c r="AZ39" s="26">
        <v>11</v>
      </c>
      <c r="BA39" s="26"/>
      <c r="BB39" s="26"/>
      <c r="BC39" s="26"/>
      <c r="BD39" s="26"/>
      <c r="BE39" s="27"/>
      <c r="BF39" s="49"/>
      <c r="DB39" s="5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</row>
    <row r="40" spans="1:218" ht="10.5" customHeight="1" x14ac:dyDescent="0.2">
      <c r="A40" s="229"/>
      <c r="B40" s="140"/>
      <c r="C40" s="141"/>
      <c r="D40" s="127" t="s">
        <v>123</v>
      </c>
      <c r="E40" s="125"/>
      <c r="F40" s="35">
        <v>150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v>15</v>
      </c>
      <c r="AG40" s="23"/>
      <c r="AH40" s="23"/>
      <c r="AI40" s="23"/>
      <c r="AJ40" s="23">
        <v>152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6"/>
      <c r="BC40" s="26"/>
      <c r="BD40" s="26"/>
      <c r="BE40" s="27"/>
    </row>
    <row r="41" spans="1:218" s="40" customFormat="1" ht="11.25" customHeight="1" x14ac:dyDescent="0.3">
      <c r="A41" s="229"/>
      <c r="B41" s="140"/>
      <c r="C41" s="141"/>
      <c r="D41" s="128" t="s">
        <v>43</v>
      </c>
      <c r="E41" s="124"/>
      <c r="F41" s="52">
        <v>150</v>
      </c>
      <c r="G41" s="37">
        <v>150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/>
      <c r="BC41" s="38"/>
      <c r="BD41" s="38"/>
      <c r="BE41" s="39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</row>
    <row r="42" spans="1:218" s="40" customFormat="1" ht="10.5" customHeight="1" x14ac:dyDescent="0.3">
      <c r="A42" s="229"/>
      <c r="B42" s="140"/>
      <c r="C42" s="141"/>
      <c r="D42" s="128" t="s">
        <v>31</v>
      </c>
      <c r="E42" s="124"/>
      <c r="F42" s="52">
        <v>200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>
        <v>200</v>
      </c>
      <c r="AY42" s="37"/>
      <c r="AZ42" s="37"/>
      <c r="BA42" s="37"/>
      <c r="BB42" s="38"/>
      <c r="BC42" s="38"/>
      <c r="BD42" s="38"/>
      <c r="BE42" s="39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</row>
    <row r="43" spans="1:218" ht="9.75" customHeight="1" x14ac:dyDescent="0.2">
      <c r="A43" s="229"/>
      <c r="B43" s="140"/>
      <c r="C43" s="141"/>
      <c r="D43" s="127"/>
      <c r="E43" s="125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7"/>
    </row>
    <row r="44" spans="1:218" ht="10.5" customHeight="1" x14ac:dyDescent="0.2">
      <c r="A44" s="230"/>
      <c r="B44" s="144"/>
      <c r="C44" s="145"/>
      <c r="D44" s="129" t="s">
        <v>23</v>
      </c>
      <c r="E44" s="130"/>
      <c r="F44" s="34"/>
      <c r="G44" s="30">
        <f t="shared" ref="G44:AL44" si="1">SUM(G27:G43)</f>
        <v>300</v>
      </c>
      <c r="H44" s="30">
        <f t="shared" si="1"/>
        <v>150</v>
      </c>
      <c r="I44" s="30">
        <f t="shared" si="1"/>
        <v>0</v>
      </c>
      <c r="J44" s="30">
        <f t="shared" si="1"/>
        <v>77</v>
      </c>
      <c r="K44" s="30">
        <f t="shared" si="1"/>
        <v>0</v>
      </c>
      <c r="L44" s="30">
        <f t="shared" si="1"/>
        <v>0</v>
      </c>
      <c r="M44" s="30">
        <f t="shared" si="1"/>
        <v>96</v>
      </c>
      <c r="N44" s="30">
        <f t="shared" si="1"/>
        <v>20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6</v>
      </c>
      <c r="T44" s="30">
        <f t="shared" si="1"/>
        <v>0</v>
      </c>
      <c r="U44" s="30">
        <f t="shared" si="1"/>
        <v>120</v>
      </c>
      <c r="V44" s="30">
        <f t="shared" si="1"/>
        <v>0</v>
      </c>
      <c r="W44" s="30">
        <f t="shared" si="1"/>
        <v>0</v>
      </c>
      <c r="X44" s="30">
        <f t="shared" si="1"/>
        <v>0</v>
      </c>
      <c r="Y44" s="30">
        <f t="shared" si="1"/>
        <v>0</v>
      </c>
      <c r="Z44" s="30">
        <f t="shared" si="1"/>
        <v>0</v>
      </c>
      <c r="AA44" s="30">
        <f t="shared" si="1"/>
        <v>15</v>
      </c>
      <c r="AB44" s="30">
        <f t="shared" si="1"/>
        <v>0</v>
      </c>
      <c r="AC44" s="30">
        <f t="shared" si="1"/>
        <v>0</v>
      </c>
      <c r="AD44" s="30">
        <f t="shared" si="1"/>
        <v>0</v>
      </c>
      <c r="AE44" s="30">
        <f t="shared" si="1"/>
        <v>30</v>
      </c>
      <c r="AF44" s="30">
        <f t="shared" si="1"/>
        <v>50</v>
      </c>
      <c r="AG44" s="30">
        <f t="shared" si="1"/>
        <v>368</v>
      </c>
      <c r="AH44" s="30">
        <f t="shared" si="1"/>
        <v>60</v>
      </c>
      <c r="AI44" s="30">
        <f t="shared" si="1"/>
        <v>144</v>
      </c>
      <c r="AJ44" s="30">
        <f t="shared" si="1"/>
        <v>172</v>
      </c>
      <c r="AK44" s="30">
        <f t="shared" si="1"/>
        <v>64</v>
      </c>
      <c r="AL44" s="30">
        <f t="shared" si="1"/>
        <v>0</v>
      </c>
      <c r="AM44" s="30">
        <f t="shared" ref="AM44:BD44" si="2">SUM(AM27:AM43)</f>
        <v>2.0499999999999998</v>
      </c>
      <c r="AN44" s="30">
        <f t="shared" si="2"/>
        <v>0.35</v>
      </c>
      <c r="AO44" s="30">
        <f t="shared" si="2"/>
        <v>0</v>
      </c>
      <c r="AP44" s="30">
        <f t="shared" si="2"/>
        <v>10</v>
      </c>
      <c r="AQ44" s="30">
        <f t="shared" si="2"/>
        <v>0</v>
      </c>
      <c r="AR44" s="30">
        <f t="shared" si="2"/>
        <v>14.450000000000001</v>
      </c>
      <c r="AS44" s="30">
        <f t="shared" si="2"/>
        <v>0</v>
      </c>
      <c r="AT44" s="30">
        <f t="shared" si="2"/>
        <v>0</v>
      </c>
      <c r="AU44" s="30">
        <f t="shared" si="2"/>
        <v>1</v>
      </c>
      <c r="AV44" s="30">
        <f t="shared" si="2"/>
        <v>22</v>
      </c>
      <c r="AW44" s="30">
        <f t="shared" si="2"/>
        <v>0</v>
      </c>
      <c r="AX44" s="30">
        <f t="shared" si="2"/>
        <v>200</v>
      </c>
      <c r="AY44" s="30">
        <f t="shared" si="2"/>
        <v>100</v>
      </c>
      <c r="AZ44" s="30">
        <f t="shared" si="2"/>
        <v>34</v>
      </c>
      <c r="BA44" s="30">
        <f t="shared" si="2"/>
        <v>0</v>
      </c>
      <c r="BB44" s="30">
        <f t="shared" si="2"/>
        <v>22.5</v>
      </c>
      <c r="BC44" s="30">
        <f t="shared" si="2"/>
        <v>470</v>
      </c>
      <c r="BD44" s="30">
        <f t="shared" si="2"/>
        <v>998.4</v>
      </c>
      <c r="BE44" s="31">
        <v>3412</v>
      </c>
    </row>
    <row r="45" spans="1:218" s="40" customFormat="1" ht="11.25" customHeight="1" x14ac:dyDescent="0.3">
      <c r="A45" s="53"/>
      <c r="B45" s="138" t="s">
        <v>20</v>
      </c>
      <c r="C45" s="173"/>
      <c r="D45" s="169" t="s">
        <v>71</v>
      </c>
      <c r="E45" s="135"/>
      <c r="F45" s="54">
        <v>100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>
        <v>100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>
        <v>4</v>
      </c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37"/>
      <c r="BD45" s="37">
        <v>600</v>
      </c>
      <c r="BE45" s="56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</row>
    <row r="46" spans="1:218" s="40" customFormat="1" ht="10.5" customHeight="1" x14ac:dyDescent="0.3">
      <c r="A46" s="237">
        <v>3</v>
      </c>
      <c r="B46" s="140"/>
      <c r="C46" s="239"/>
      <c r="D46" s="132" t="s">
        <v>117</v>
      </c>
      <c r="E46" s="168"/>
      <c r="F46" s="57">
        <v>300</v>
      </c>
      <c r="G46" s="38"/>
      <c r="H46" s="38"/>
      <c r="I46" s="38"/>
      <c r="J46" s="38"/>
      <c r="K46" s="38"/>
      <c r="L46" s="38"/>
      <c r="M46" s="38"/>
      <c r="N46" s="38"/>
      <c r="O46" s="38">
        <v>65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>
        <v>10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>
        <v>3</v>
      </c>
      <c r="AS46" s="38"/>
      <c r="AT46" s="38"/>
      <c r="AU46" s="38"/>
      <c r="AV46" s="38">
        <v>3</v>
      </c>
      <c r="AW46" s="38"/>
      <c r="AX46" s="38"/>
      <c r="AY46" s="38"/>
      <c r="AZ46" s="38"/>
      <c r="BA46" s="38"/>
      <c r="BB46" s="38"/>
      <c r="BC46" s="38"/>
      <c r="BD46" s="38">
        <v>240</v>
      </c>
      <c r="BE46" s="39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</row>
    <row r="47" spans="1:218" ht="10.5" customHeight="1" x14ac:dyDescent="0.2">
      <c r="A47" s="237"/>
      <c r="B47" s="140"/>
      <c r="C47" s="239"/>
      <c r="D47" s="127" t="s">
        <v>44</v>
      </c>
      <c r="E47" s="125"/>
      <c r="F47" s="58">
        <v>150</v>
      </c>
      <c r="G47" s="25"/>
      <c r="H47" s="26">
        <v>150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7"/>
    </row>
    <row r="48" spans="1:218" s="40" customFormat="1" ht="10.5" customHeight="1" x14ac:dyDescent="0.3">
      <c r="A48" s="237"/>
      <c r="B48" s="140"/>
      <c r="C48" s="239"/>
      <c r="D48" s="128" t="s">
        <v>8</v>
      </c>
      <c r="E48" s="124"/>
      <c r="F48" s="44">
        <v>10</v>
      </c>
      <c r="G48" s="59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>
        <v>10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38"/>
      <c r="BC48" s="38"/>
      <c r="BD48" s="38"/>
      <c r="BE48" s="39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</row>
    <row r="49" spans="1:218" s="40" customFormat="1" ht="10.5" customHeight="1" x14ac:dyDescent="0.3">
      <c r="A49" s="237"/>
      <c r="B49" s="140"/>
      <c r="C49" s="239"/>
      <c r="D49" s="123" t="s">
        <v>81</v>
      </c>
      <c r="E49" s="124"/>
      <c r="F49" s="44">
        <v>30</v>
      </c>
      <c r="G49" s="59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>
        <v>30</v>
      </c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38"/>
      <c r="BC49" s="38"/>
      <c r="BD49" s="38"/>
      <c r="BE49" s="39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</row>
    <row r="50" spans="1:218" s="40" customFormat="1" ht="10.5" customHeight="1" x14ac:dyDescent="0.3">
      <c r="A50" s="237"/>
      <c r="B50" s="140"/>
      <c r="C50" s="239"/>
      <c r="D50" s="128" t="s">
        <v>40</v>
      </c>
      <c r="E50" s="124"/>
      <c r="F50" s="44">
        <v>200</v>
      </c>
      <c r="G50" s="59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>
        <v>1</v>
      </c>
      <c r="AV50" s="45">
        <v>10</v>
      </c>
      <c r="AW50" s="45"/>
      <c r="AX50" s="45"/>
      <c r="AY50" s="45"/>
      <c r="AZ50" s="45"/>
      <c r="BA50" s="45"/>
      <c r="BB50" s="38"/>
      <c r="BC50" s="38"/>
      <c r="BD50" s="38">
        <v>204</v>
      </c>
      <c r="BE50" s="39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</row>
    <row r="51" spans="1:218" x14ac:dyDescent="0.2">
      <c r="A51" s="237"/>
      <c r="B51" s="184"/>
      <c r="C51" s="240"/>
      <c r="D51" s="161" t="s">
        <v>17</v>
      </c>
      <c r="E51" s="156"/>
      <c r="F51" s="28">
        <v>200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>
        <v>200</v>
      </c>
      <c r="AX51" s="29"/>
      <c r="AY51" s="29"/>
      <c r="AZ51" s="29"/>
      <c r="BA51" s="29"/>
      <c r="BB51" s="30"/>
      <c r="BC51" s="30"/>
      <c r="BD51" s="30"/>
      <c r="BE51" s="31"/>
    </row>
    <row r="52" spans="1:218" s="40" customFormat="1" ht="10.5" customHeight="1" x14ac:dyDescent="0.3">
      <c r="A52" s="237"/>
      <c r="B52" s="148" t="s">
        <v>21</v>
      </c>
      <c r="C52" s="149"/>
      <c r="D52" s="169" t="s">
        <v>50</v>
      </c>
      <c r="E52" s="135"/>
      <c r="F52" s="60">
        <v>500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>
        <v>100</v>
      </c>
      <c r="AH52" s="55"/>
      <c r="AI52" s="55">
        <v>80</v>
      </c>
      <c r="AJ52" s="55"/>
      <c r="AK52" s="55">
        <v>20</v>
      </c>
      <c r="AL52" s="55"/>
      <c r="AM52" s="55">
        <v>1.3</v>
      </c>
      <c r="AN52" s="55"/>
      <c r="AO52" s="55"/>
      <c r="AP52" s="55"/>
      <c r="AQ52" s="55"/>
      <c r="AR52" s="55">
        <v>3</v>
      </c>
      <c r="AS52" s="55">
        <v>2.5</v>
      </c>
      <c r="AT52" s="55"/>
      <c r="AU52" s="55"/>
      <c r="AV52" s="55"/>
      <c r="AW52" s="55"/>
      <c r="AX52" s="55"/>
      <c r="AY52" s="55"/>
      <c r="AZ52" s="55"/>
      <c r="BA52" s="55"/>
      <c r="BB52" s="55">
        <v>15</v>
      </c>
      <c r="BC52" s="37">
        <v>366</v>
      </c>
      <c r="BD52" s="37"/>
      <c r="BE52" s="56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</row>
    <row r="53" spans="1:218" s="40" customFormat="1" ht="10.5" customHeight="1" x14ac:dyDescent="0.3">
      <c r="A53" s="237"/>
      <c r="B53" s="150"/>
      <c r="C53" s="151"/>
      <c r="D53" s="123" t="s">
        <v>51</v>
      </c>
      <c r="E53" s="124"/>
      <c r="F53" s="61">
        <v>120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>
        <v>120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9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</row>
    <row r="54" spans="1:218" ht="9.75" customHeight="1" x14ac:dyDescent="0.2">
      <c r="A54" s="237"/>
      <c r="B54" s="150"/>
      <c r="C54" s="151"/>
      <c r="D54" s="154" t="s">
        <v>56</v>
      </c>
      <c r="E54" s="155"/>
      <c r="F54" s="35">
        <v>300</v>
      </c>
      <c r="G54" s="23"/>
      <c r="H54" s="23"/>
      <c r="I54" s="23"/>
      <c r="J54" s="23"/>
      <c r="K54" s="23"/>
      <c r="L54" s="23"/>
      <c r="M54" s="23"/>
      <c r="N54" s="23">
        <v>96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>
        <v>12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>
        <v>3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>
        <v>230</v>
      </c>
      <c r="BE54" s="32"/>
    </row>
    <row r="55" spans="1:218" s="40" customFormat="1" ht="10.5" customHeight="1" x14ac:dyDescent="0.3">
      <c r="A55" s="237"/>
      <c r="B55" s="150"/>
      <c r="C55" s="151"/>
      <c r="D55" s="128" t="s">
        <v>14</v>
      </c>
      <c r="E55" s="124"/>
      <c r="F55" s="36">
        <v>120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>
        <v>120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/>
      <c r="BC55" s="38"/>
      <c r="BD55" s="38"/>
      <c r="BE55" s="39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</row>
    <row r="56" spans="1:218" s="40" customFormat="1" ht="10.5" customHeight="1" x14ac:dyDescent="0.3">
      <c r="A56" s="237"/>
      <c r="B56" s="150"/>
      <c r="C56" s="151"/>
      <c r="D56" s="128" t="s">
        <v>54</v>
      </c>
      <c r="E56" s="132"/>
      <c r="F56" s="61">
        <v>150</v>
      </c>
      <c r="G56" s="38">
        <v>150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9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</row>
    <row r="57" spans="1:218" s="40" customFormat="1" ht="10.5" customHeight="1" x14ac:dyDescent="0.3">
      <c r="A57" s="237"/>
      <c r="B57" s="152"/>
      <c r="C57" s="153"/>
      <c r="D57" s="165" t="s">
        <v>55</v>
      </c>
      <c r="E57" s="166"/>
      <c r="F57" s="62">
        <v>200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>
        <v>0.2</v>
      </c>
      <c r="AO57" s="63"/>
      <c r="AP57" s="63">
        <v>10</v>
      </c>
      <c r="AQ57" s="63"/>
      <c r="AR57" s="63"/>
      <c r="AS57" s="63"/>
      <c r="AT57" s="63">
        <v>8</v>
      </c>
      <c r="AU57" s="63"/>
      <c r="AV57" s="63">
        <v>12</v>
      </c>
      <c r="AW57" s="63"/>
      <c r="AX57" s="63"/>
      <c r="AY57" s="63"/>
      <c r="AZ57" s="63"/>
      <c r="BA57" s="63"/>
      <c r="BB57" s="63"/>
      <c r="BC57" s="63"/>
      <c r="BD57" s="63">
        <v>216</v>
      </c>
      <c r="BE57" s="64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</row>
    <row r="58" spans="1:218" s="40" customFormat="1" ht="10.5" customHeight="1" x14ac:dyDescent="0.3">
      <c r="A58" s="237"/>
      <c r="B58" s="138" t="s">
        <v>22</v>
      </c>
      <c r="C58" s="139"/>
      <c r="D58" s="167" t="s">
        <v>52</v>
      </c>
      <c r="E58" s="168"/>
      <c r="F58" s="36">
        <v>200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>
        <v>10</v>
      </c>
      <c r="AF58" s="37"/>
      <c r="AG58" s="37">
        <v>170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>
        <v>2</v>
      </c>
      <c r="AS58" s="37"/>
      <c r="AT58" s="37"/>
      <c r="AU58" s="37"/>
      <c r="AV58" s="37"/>
      <c r="AW58" s="37">
        <v>30</v>
      </c>
      <c r="AX58" s="37"/>
      <c r="AY58" s="37"/>
      <c r="AZ58" s="37"/>
      <c r="BA58" s="37"/>
      <c r="BB58" s="38"/>
      <c r="BC58" s="38"/>
      <c r="BD58" s="38"/>
      <c r="BE58" s="39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</row>
    <row r="59" spans="1:218" s="40" customFormat="1" ht="10.5" customHeight="1" x14ac:dyDescent="0.3">
      <c r="A59" s="237"/>
      <c r="B59" s="140"/>
      <c r="C59" s="141"/>
      <c r="D59" s="132" t="s">
        <v>8</v>
      </c>
      <c r="E59" s="170"/>
      <c r="F59" s="36">
        <v>10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>
        <v>10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/>
      <c r="BC59" s="38"/>
      <c r="BD59" s="38"/>
      <c r="BE59" s="39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</row>
    <row r="60" spans="1:218" s="47" customFormat="1" ht="10.5" customHeight="1" x14ac:dyDescent="0.2">
      <c r="A60" s="237"/>
      <c r="B60" s="140"/>
      <c r="C60" s="141"/>
      <c r="D60" s="125" t="s">
        <v>18</v>
      </c>
      <c r="E60" s="126"/>
      <c r="F60" s="25">
        <v>100</v>
      </c>
      <c r="G60" s="2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>
        <v>100</v>
      </c>
      <c r="AZ60" s="26"/>
      <c r="BA60" s="26"/>
      <c r="BB60" s="26"/>
      <c r="BC60" s="26"/>
      <c r="BD60" s="26"/>
      <c r="BE60" s="27"/>
      <c r="BF60" s="46"/>
      <c r="DB60" s="48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</row>
    <row r="61" spans="1:218" s="66" customFormat="1" ht="10.5" customHeight="1" x14ac:dyDescent="0.3">
      <c r="A61" s="237"/>
      <c r="B61" s="140"/>
      <c r="C61" s="141"/>
      <c r="D61" s="132" t="s">
        <v>54</v>
      </c>
      <c r="E61" s="170"/>
      <c r="F61" s="57">
        <v>150</v>
      </c>
      <c r="G61" s="38">
        <v>150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9"/>
      <c r="BF61" s="65"/>
      <c r="DB61" s="67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</row>
    <row r="62" spans="1:218" ht="10.5" customHeight="1" x14ac:dyDescent="0.2">
      <c r="A62" s="237"/>
      <c r="B62" s="140"/>
      <c r="C62" s="141"/>
      <c r="D62" s="123" t="s">
        <v>40</v>
      </c>
      <c r="E62" s="124"/>
      <c r="F62" s="35">
        <v>200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>
        <v>1</v>
      </c>
      <c r="AV62" s="23">
        <v>10</v>
      </c>
      <c r="AW62" s="23"/>
      <c r="AX62" s="23"/>
      <c r="AY62" s="23"/>
      <c r="AZ62" s="23"/>
      <c r="BA62" s="23"/>
      <c r="BB62" s="26"/>
      <c r="BC62" s="26"/>
      <c r="BD62" s="26">
        <v>204</v>
      </c>
      <c r="BE62" s="27"/>
    </row>
    <row r="63" spans="1:218" s="40" customFormat="1" ht="10.5" customHeight="1" x14ac:dyDescent="0.3">
      <c r="A63" s="237"/>
      <c r="B63" s="140"/>
      <c r="C63" s="141"/>
      <c r="D63" s="132"/>
      <c r="E63" s="168"/>
      <c r="F63" s="61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9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</row>
    <row r="64" spans="1:218" s="40" customFormat="1" ht="12" customHeight="1" x14ac:dyDescent="0.3">
      <c r="A64" s="238"/>
      <c r="B64" s="144"/>
      <c r="C64" s="145"/>
      <c r="D64" s="129" t="s">
        <v>23</v>
      </c>
      <c r="E64" s="130"/>
      <c r="F64" s="68"/>
      <c r="G64" s="63">
        <f t="shared" ref="G64:Z64" si="3">SUM(G46:G63)</f>
        <v>300</v>
      </c>
      <c r="H64" s="63">
        <f t="shared" si="3"/>
        <v>150</v>
      </c>
      <c r="I64" s="63">
        <f t="shared" si="3"/>
        <v>0</v>
      </c>
      <c r="J64" s="63">
        <f t="shared" si="3"/>
        <v>0</v>
      </c>
      <c r="K64" s="63">
        <f t="shared" si="3"/>
        <v>0</v>
      </c>
      <c r="L64" s="63">
        <f t="shared" si="3"/>
        <v>0</v>
      </c>
      <c r="M64" s="63">
        <f t="shared" si="3"/>
        <v>0</v>
      </c>
      <c r="N64" s="63">
        <f t="shared" si="3"/>
        <v>96</v>
      </c>
      <c r="O64" s="63">
        <f t="shared" si="3"/>
        <v>65</v>
      </c>
      <c r="P64" s="63">
        <f t="shared" si="3"/>
        <v>0</v>
      </c>
      <c r="Q64" s="63">
        <f t="shared" si="3"/>
        <v>0</v>
      </c>
      <c r="R64" s="63">
        <f t="shared" si="3"/>
        <v>0</v>
      </c>
      <c r="S64" s="63">
        <f t="shared" si="3"/>
        <v>0</v>
      </c>
      <c r="T64" s="63">
        <f t="shared" si="3"/>
        <v>0</v>
      </c>
      <c r="U64" s="63">
        <f t="shared" si="3"/>
        <v>0</v>
      </c>
      <c r="V64" s="63">
        <f t="shared" si="3"/>
        <v>0</v>
      </c>
      <c r="W64" s="63">
        <f t="shared" si="3"/>
        <v>0</v>
      </c>
      <c r="X64" s="63">
        <f t="shared" si="3"/>
        <v>120</v>
      </c>
      <c r="Y64" s="63">
        <f t="shared" si="3"/>
        <v>0</v>
      </c>
      <c r="Z64" s="63">
        <f t="shared" si="3"/>
        <v>30</v>
      </c>
      <c r="AA64" s="63">
        <f>SUM(AA46:AA63)</f>
        <v>0</v>
      </c>
      <c r="AB64" s="63">
        <f>SUM(AB46:AB63)</f>
        <v>0</v>
      </c>
      <c r="AC64" s="63">
        <f>SUM(AC46:AC63)</f>
        <v>0</v>
      </c>
      <c r="AD64" s="63">
        <f>SUM(AD45:AD63)</f>
        <v>100</v>
      </c>
      <c r="AE64" s="63">
        <f t="shared" ref="AE64:BD64" si="4">SUM(AE45:AE63)</f>
        <v>52</v>
      </c>
      <c r="AF64" s="63">
        <f t="shared" si="4"/>
        <v>0</v>
      </c>
      <c r="AG64" s="63">
        <f t="shared" si="4"/>
        <v>270</v>
      </c>
      <c r="AH64" s="63">
        <f t="shared" si="4"/>
        <v>0</v>
      </c>
      <c r="AI64" s="63">
        <f t="shared" si="4"/>
        <v>80</v>
      </c>
      <c r="AJ64" s="63">
        <f t="shared" si="4"/>
        <v>0</v>
      </c>
      <c r="AK64" s="63">
        <f t="shared" si="4"/>
        <v>20</v>
      </c>
      <c r="AL64" s="63">
        <f t="shared" si="4"/>
        <v>120</v>
      </c>
      <c r="AM64" s="63">
        <f t="shared" si="4"/>
        <v>1.3</v>
      </c>
      <c r="AN64" s="63">
        <f t="shared" si="4"/>
        <v>0.2</v>
      </c>
      <c r="AO64" s="63">
        <f t="shared" si="4"/>
        <v>0</v>
      </c>
      <c r="AP64" s="63">
        <f t="shared" si="4"/>
        <v>10</v>
      </c>
      <c r="AQ64" s="63">
        <f t="shared" si="4"/>
        <v>0</v>
      </c>
      <c r="AR64" s="63">
        <f t="shared" si="4"/>
        <v>15</v>
      </c>
      <c r="AS64" s="63">
        <f t="shared" si="4"/>
        <v>2.5</v>
      </c>
      <c r="AT64" s="63">
        <f t="shared" si="4"/>
        <v>8</v>
      </c>
      <c r="AU64" s="63">
        <f t="shared" si="4"/>
        <v>2</v>
      </c>
      <c r="AV64" s="63">
        <f t="shared" si="4"/>
        <v>35</v>
      </c>
      <c r="AW64" s="63">
        <f t="shared" si="4"/>
        <v>230</v>
      </c>
      <c r="AX64" s="63">
        <f t="shared" si="4"/>
        <v>0</v>
      </c>
      <c r="AY64" s="63">
        <f t="shared" si="4"/>
        <v>100</v>
      </c>
      <c r="AZ64" s="63">
        <f t="shared" si="4"/>
        <v>0</v>
      </c>
      <c r="BA64" s="63">
        <f t="shared" si="4"/>
        <v>0</v>
      </c>
      <c r="BB64" s="63">
        <f t="shared" si="4"/>
        <v>15</v>
      </c>
      <c r="BC64" s="63">
        <f t="shared" si="4"/>
        <v>366</v>
      </c>
      <c r="BD64" s="63">
        <f t="shared" si="4"/>
        <v>1694</v>
      </c>
      <c r="BE64" s="63">
        <v>3345</v>
      </c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</row>
    <row r="65" spans="1:218" s="40" customFormat="1" ht="10.5" customHeight="1" x14ac:dyDescent="0.3">
      <c r="A65" s="207">
        <v>4</v>
      </c>
      <c r="B65" s="138" t="s">
        <v>20</v>
      </c>
      <c r="C65" s="139"/>
      <c r="D65" s="169" t="s">
        <v>57</v>
      </c>
      <c r="E65" s="135"/>
      <c r="F65" s="54">
        <v>300</v>
      </c>
      <c r="G65" s="55"/>
      <c r="H65" s="55"/>
      <c r="I65" s="55"/>
      <c r="J65" s="55">
        <v>116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>
        <v>12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>
        <v>3</v>
      </c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37"/>
      <c r="BD65" s="37">
        <v>208</v>
      </c>
      <c r="BE65" s="56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</row>
    <row r="66" spans="1:218" s="40" customFormat="1" ht="10.5" customHeight="1" x14ac:dyDescent="0.3">
      <c r="A66" s="211"/>
      <c r="B66" s="140"/>
      <c r="C66" s="141"/>
      <c r="D66" s="123" t="s">
        <v>17</v>
      </c>
      <c r="E66" s="132"/>
      <c r="F66" s="52">
        <v>200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>
        <v>200</v>
      </c>
      <c r="AX66" s="37"/>
      <c r="AY66" s="37"/>
      <c r="AZ66" s="37"/>
      <c r="BA66" s="37"/>
      <c r="BB66" s="37"/>
      <c r="BC66" s="37"/>
      <c r="BD66" s="37"/>
      <c r="BE66" s="56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</row>
    <row r="67" spans="1:218" s="40" customFormat="1" ht="11.25" customHeight="1" x14ac:dyDescent="0.3">
      <c r="A67" s="211"/>
      <c r="B67" s="140"/>
      <c r="C67" s="141"/>
      <c r="D67" s="128" t="s">
        <v>8</v>
      </c>
      <c r="E67" s="132"/>
      <c r="F67" s="52">
        <v>10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>
        <v>10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/>
      <c r="BC67" s="38"/>
      <c r="BD67" s="38"/>
      <c r="BE67" s="39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</row>
    <row r="68" spans="1:218" s="40" customFormat="1" ht="11.25" customHeight="1" x14ac:dyDescent="0.3">
      <c r="A68" s="211"/>
      <c r="B68" s="140"/>
      <c r="C68" s="141"/>
      <c r="D68" s="128" t="s">
        <v>44</v>
      </c>
      <c r="E68" s="132"/>
      <c r="F68" s="52">
        <v>150</v>
      </c>
      <c r="G68" s="37"/>
      <c r="H68" s="37">
        <v>150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8"/>
      <c r="BC68" s="38"/>
      <c r="BD68" s="38"/>
      <c r="BE68" s="39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</row>
    <row r="69" spans="1:218" s="40" customFormat="1" ht="10.5" customHeight="1" x14ac:dyDescent="0.3">
      <c r="A69" s="208"/>
      <c r="B69" s="140"/>
      <c r="C69" s="141"/>
      <c r="D69" s="128" t="s">
        <v>26</v>
      </c>
      <c r="E69" s="132"/>
      <c r="F69" s="57">
        <v>30</v>
      </c>
      <c r="G69" s="5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>
        <v>30</v>
      </c>
      <c r="BB69" s="38"/>
      <c r="BC69" s="38"/>
      <c r="BD69" s="38"/>
      <c r="BE69" s="39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</row>
    <row r="70" spans="1:218" s="40" customFormat="1" ht="10.5" customHeight="1" x14ac:dyDescent="0.3">
      <c r="A70" s="208"/>
      <c r="B70" s="184"/>
      <c r="C70" s="185"/>
      <c r="D70" s="165" t="s">
        <v>40</v>
      </c>
      <c r="E70" s="166"/>
      <c r="F70" s="59">
        <v>200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>
        <v>1</v>
      </c>
      <c r="AV70" s="45">
        <v>10</v>
      </c>
      <c r="AW70" s="45"/>
      <c r="AX70" s="45"/>
      <c r="AY70" s="45"/>
      <c r="AZ70" s="45"/>
      <c r="BA70" s="45"/>
      <c r="BB70" s="63"/>
      <c r="BC70" s="63"/>
      <c r="BD70" s="63">
        <v>204</v>
      </c>
      <c r="BE70" s="64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</row>
    <row r="71" spans="1:218" s="40" customFormat="1" ht="10.5" customHeight="1" x14ac:dyDescent="0.3">
      <c r="A71" s="208"/>
      <c r="B71" s="148" t="s">
        <v>21</v>
      </c>
      <c r="C71" s="149"/>
      <c r="D71" s="135" t="s">
        <v>101</v>
      </c>
      <c r="E71" s="136"/>
      <c r="F71" s="54">
        <v>500</v>
      </c>
      <c r="G71" s="55"/>
      <c r="H71" s="55"/>
      <c r="I71" s="55"/>
      <c r="J71" s="55"/>
      <c r="K71" s="55"/>
      <c r="L71" s="55"/>
      <c r="M71" s="55"/>
      <c r="N71" s="55">
        <v>20</v>
      </c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>
        <v>5</v>
      </c>
      <c r="AF71" s="55"/>
      <c r="AG71" s="55">
        <v>150</v>
      </c>
      <c r="AH71" s="55"/>
      <c r="AI71" s="55"/>
      <c r="AJ71" s="55">
        <v>20</v>
      </c>
      <c r="AK71" s="55">
        <v>20</v>
      </c>
      <c r="AL71" s="55">
        <v>30</v>
      </c>
      <c r="AM71" s="55">
        <v>1.3</v>
      </c>
      <c r="AN71" s="55"/>
      <c r="AO71" s="55"/>
      <c r="AP71" s="55"/>
      <c r="AQ71" s="55"/>
      <c r="AR71" s="55">
        <v>3</v>
      </c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37">
        <v>363</v>
      </c>
      <c r="BD71" s="37"/>
      <c r="BE71" s="56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</row>
    <row r="72" spans="1:218" x14ac:dyDescent="0.2">
      <c r="A72" s="208"/>
      <c r="B72" s="150"/>
      <c r="C72" s="151"/>
      <c r="D72" s="131" t="s">
        <v>73</v>
      </c>
      <c r="E72" s="125"/>
      <c r="F72" s="25">
        <v>300</v>
      </c>
      <c r="G72" s="26"/>
      <c r="H72" s="26"/>
      <c r="I72" s="26"/>
      <c r="J72" s="26"/>
      <c r="K72" s="26"/>
      <c r="L72" s="26"/>
      <c r="M72" s="26"/>
      <c r="N72" s="26"/>
      <c r="O72" s="26">
        <v>82</v>
      </c>
      <c r="P72" s="26"/>
      <c r="Q72" s="26"/>
      <c r="R72" s="26"/>
      <c r="S72" s="26"/>
      <c r="T72" s="26">
        <v>96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>
        <v>18</v>
      </c>
      <c r="AK72" s="26">
        <v>12</v>
      </c>
      <c r="AL72" s="26"/>
      <c r="AM72" s="26">
        <v>1.5</v>
      </c>
      <c r="AN72" s="26"/>
      <c r="AO72" s="26"/>
      <c r="AP72" s="26"/>
      <c r="AQ72" s="26"/>
      <c r="AR72" s="26">
        <v>3</v>
      </c>
      <c r="AS72" s="26"/>
      <c r="AT72" s="26"/>
      <c r="AU72" s="26"/>
      <c r="AV72" s="26"/>
      <c r="AW72" s="26"/>
      <c r="AX72" s="26"/>
      <c r="AY72" s="26"/>
      <c r="AZ72" s="26"/>
      <c r="BA72" s="26"/>
      <c r="BB72" s="26">
        <v>18</v>
      </c>
      <c r="BC72" s="26"/>
      <c r="BD72" s="26">
        <v>192</v>
      </c>
      <c r="BE72" s="27"/>
      <c r="BF72" s="69"/>
    </row>
    <row r="73" spans="1:218" ht="10.5" customHeight="1" x14ac:dyDescent="0.2">
      <c r="A73" s="208"/>
      <c r="B73" s="150"/>
      <c r="C73" s="151"/>
      <c r="D73" s="127" t="s">
        <v>46</v>
      </c>
      <c r="E73" s="125"/>
      <c r="F73" s="25">
        <v>150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>
        <v>15</v>
      </c>
      <c r="AG73" s="26"/>
      <c r="AH73" s="26"/>
      <c r="AI73" s="26">
        <v>144</v>
      </c>
      <c r="AJ73" s="26"/>
      <c r="AK73" s="26"/>
      <c r="AL73" s="26"/>
      <c r="AM73" s="26"/>
      <c r="AN73" s="26">
        <v>0.15</v>
      </c>
      <c r="AO73" s="26"/>
      <c r="AP73" s="26"/>
      <c r="AQ73" s="26"/>
      <c r="AR73" s="26">
        <v>0.9</v>
      </c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7"/>
    </row>
    <row r="74" spans="1:218" s="40" customFormat="1" ht="10.5" customHeight="1" x14ac:dyDescent="0.3">
      <c r="A74" s="208"/>
      <c r="B74" s="150"/>
      <c r="C74" s="151"/>
      <c r="D74" s="132" t="s">
        <v>43</v>
      </c>
      <c r="E74" s="168"/>
      <c r="F74" s="57">
        <v>150</v>
      </c>
      <c r="G74" s="38">
        <v>150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9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</row>
    <row r="75" spans="1:218" x14ac:dyDescent="0.2">
      <c r="A75" s="208"/>
      <c r="B75" s="152"/>
      <c r="C75" s="153"/>
      <c r="D75" s="161" t="s">
        <v>37</v>
      </c>
      <c r="E75" s="156"/>
      <c r="F75" s="34">
        <v>200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>
        <v>0.2</v>
      </c>
      <c r="AO75" s="30"/>
      <c r="AP75" s="30">
        <v>10</v>
      </c>
      <c r="AQ75" s="30"/>
      <c r="AR75" s="30"/>
      <c r="AS75" s="30"/>
      <c r="AT75" s="30"/>
      <c r="AU75" s="30"/>
      <c r="AV75" s="30">
        <v>12</v>
      </c>
      <c r="AW75" s="30"/>
      <c r="AX75" s="30"/>
      <c r="AY75" s="30"/>
      <c r="AZ75" s="30"/>
      <c r="BA75" s="30"/>
      <c r="BB75" s="30"/>
      <c r="BC75" s="30"/>
      <c r="BD75" s="30">
        <v>216</v>
      </c>
      <c r="BE75" s="31"/>
    </row>
    <row r="76" spans="1:218" x14ac:dyDescent="0.2">
      <c r="A76" s="208"/>
      <c r="B76" s="138" t="s">
        <v>22</v>
      </c>
      <c r="C76" s="139"/>
      <c r="D76" s="133" t="s">
        <v>68</v>
      </c>
      <c r="E76" s="134"/>
      <c r="F76" s="35">
        <v>150</v>
      </c>
      <c r="G76" s="23"/>
      <c r="H76" s="23">
        <v>18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>
        <v>128</v>
      </c>
      <c r="AD76" s="23">
        <v>6</v>
      </c>
      <c r="AE76" s="23"/>
      <c r="AF76" s="23">
        <v>15</v>
      </c>
      <c r="AG76" s="23"/>
      <c r="AH76" s="23"/>
      <c r="AI76" s="23"/>
      <c r="AJ76" s="23"/>
      <c r="AK76" s="23">
        <v>25</v>
      </c>
      <c r="AL76" s="23"/>
      <c r="AM76" s="23">
        <v>0.375</v>
      </c>
      <c r="AN76" s="23"/>
      <c r="AO76" s="23"/>
      <c r="AP76" s="23"/>
      <c r="AQ76" s="23"/>
      <c r="AR76" s="23">
        <v>6</v>
      </c>
      <c r="AS76" s="23"/>
      <c r="AT76" s="23"/>
      <c r="AU76" s="23"/>
      <c r="AV76" s="23"/>
      <c r="AW76" s="23">
        <v>12</v>
      </c>
      <c r="AX76" s="23"/>
      <c r="AY76" s="23"/>
      <c r="AZ76" s="23"/>
      <c r="BA76" s="22"/>
      <c r="BB76" s="22"/>
      <c r="BC76" s="23"/>
      <c r="BD76" s="23"/>
      <c r="BE76" s="32"/>
    </row>
    <row r="77" spans="1:218" s="40" customFormat="1" ht="10.5" customHeight="1" x14ac:dyDescent="0.3">
      <c r="A77" s="208"/>
      <c r="B77" s="140"/>
      <c r="C77" s="141"/>
      <c r="D77" s="167" t="s">
        <v>52</v>
      </c>
      <c r="E77" s="168"/>
      <c r="F77" s="36">
        <v>200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>
        <v>10</v>
      </c>
      <c r="AF77" s="37"/>
      <c r="AG77" s="37">
        <v>170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>
        <v>2</v>
      </c>
      <c r="AS77" s="37"/>
      <c r="AT77" s="37"/>
      <c r="AU77" s="37"/>
      <c r="AV77" s="37"/>
      <c r="AW77" s="37">
        <v>30</v>
      </c>
      <c r="AX77" s="37"/>
      <c r="AY77" s="37"/>
      <c r="AZ77" s="37"/>
      <c r="BA77" s="37"/>
      <c r="BB77" s="38"/>
      <c r="BC77" s="38"/>
      <c r="BD77" s="38"/>
      <c r="BE77" s="39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</row>
    <row r="78" spans="1:218" ht="10.5" customHeight="1" x14ac:dyDescent="0.2">
      <c r="A78" s="208"/>
      <c r="B78" s="140"/>
      <c r="C78" s="141"/>
      <c r="D78" s="125" t="s">
        <v>124</v>
      </c>
      <c r="E78" s="126"/>
      <c r="F78" s="25">
        <v>150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>
        <v>8</v>
      </c>
      <c r="AG78" s="26"/>
      <c r="AH78" s="26">
        <v>105</v>
      </c>
      <c r="AI78" s="26"/>
      <c r="AJ78" s="26">
        <v>20</v>
      </c>
      <c r="AK78" s="26">
        <v>8</v>
      </c>
      <c r="AL78" s="26"/>
      <c r="AM78" s="26"/>
      <c r="AN78" s="26"/>
      <c r="AO78" s="26"/>
      <c r="AP78" s="26"/>
      <c r="AQ78" s="26"/>
      <c r="AR78" s="26">
        <v>0.9</v>
      </c>
      <c r="AS78" s="26">
        <v>4</v>
      </c>
      <c r="AT78" s="26"/>
      <c r="AU78" s="26"/>
      <c r="AV78" s="26">
        <v>8</v>
      </c>
      <c r="AW78" s="26"/>
      <c r="AX78" s="26"/>
      <c r="AY78" s="26"/>
      <c r="AZ78" s="26"/>
      <c r="BA78" s="26"/>
      <c r="BB78" s="26"/>
      <c r="BC78" s="26"/>
      <c r="BD78" s="26"/>
      <c r="BE78" s="27"/>
    </row>
    <row r="79" spans="1:218" s="40" customFormat="1" ht="10.5" customHeight="1" x14ac:dyDescent="0.3">
      <c r="A79" s="208"/>
      <c r="B79" s="140"/>
      <c r="C79" s="141"/>
      <c r="D79" s="132" t="s">
        <v>43</v>
      </c>
      <c r="E79" s="168"/>
      <c r="F79" s="52">
        <v>150</v>
      </c>
      <c r="G79" s="37">
        <v>150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/>
      <c r="BC79" s="38"/>
      <c r="BD79" s="38"/>
      <c r="BE79" s="39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</row>
    <row r="80" spans="1:218" s="40" customFormat="1" ht="10.5" customHeight="1" x14ac:dyDescent="0.3">
      <c r="A80" s="208"/>
      <c r="B80" s="140"/>
      <c r="C80" s="141"/>
      <c r="D80" s="123" t="s">
        <v>8</v>
      </c>
      <c r="E80" s="124"/>
      <c r="F80" s="52">
        <v>10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>
        <v>10</v>
      </c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/>
      <c r="BC80" s="38"/>
      <c r="BD80" s="38"/>
      <c r="BE80" s="39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</row>
    <row r="81" spans="1:218" s="40" customFormat="1" ht="10.5" customHeight="1" x14ac:dyDescent="0.3">
      <c r="A81" s="208"/>
      <c r="B81" s="140"/>
      <c r="C81" s="141"/>
      <c r="D81" s="123" t="s">
        <v>79</v>
      </c>
      <c r="E81" s="124"/>
      <c r="F81" s="52">
        <v>50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>
        <v>50</v>
      </c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/>
      <c r="BC81" s="38"/>
      <c r="BD81" s="38"/>
      <c r="BE81" s="39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</row>
    <row r="82" spans="1:218" s="40" customFormat="1" ht="10.5" customHeight="1" x14ac:dyDescent="0.3">
      <c r="A82" s="208"/>
      <c r="B82" s="140"/>
      <c r="C82" s="141"/>
      <c r="D82" s="132" t="s">
        <v>40</v>
      </c>
      <c r="E82" s="168"/>
      <c r="F82" s="57">
        <v>200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>
        <v>1</v>
      </c>
      <c r="AV82" s="38">
        <v>10</v>
      </c>
      <c r="AW82" s="38"/>
      <c r="AX82" s="38"/>
      <c r="AY82" s="38"/>
      <c r="AZ82" s="38"/>
      <c r="BA82" s="38"/>
      <c r="BB82" s="38"/>
      <c r="BC82" s="38"/>
      <c r="BD82" s="38">
        <v>204</v>
      </c>
      <c r="BE82" s="39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</row>
    <row r="83" spans="1:218" s="40" customFormat="1" ht="10.5" customHeight="1" x14ac:dyDescent="0.3">
      <c r="A83" s="208"/>
      <c r="B83" s="140"/>
      <c r="C83" s="141"/>
      <c r="D83" s="132"/>
      <c r="E83" s="168"/>
      <c r="F83" s="5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9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</row>
    <row r="84" spans="1:218" s="40" customFormat="1" ht="10.5" customHeight="1" x14ac:dyDescent="0.3">
      <c r="A84" s="210"/>
      <c r="B84" s="144"/>
      <c r="C84" s="145"/>
      <c r="D84" s="129" t="s">
        <v>23</v>
      </c>
      <c r="E84" s="130"/>
      <c r="F84" s="70"/>
      <c r="G84" s="63">
        <f>SUM(G65:G83)</f>
        <v>300</v>
      </c>
      <c r="H84" s="63">
        <f t="shared" ref="H84:BD84" si="5">SUM(H65:H83)</f>
        <v>168</v>
      </c>
      <c r="I84" s="63">
        <f t="shared" si="5"/>
        <v>0</v>
      </c>
      <c r="J84" s="63">
        <f t="shared" si="5"/>
        <v>116</v>
      </c>
      <c r="K84" s="63">
        <f t="shared" si="5"/>
        <v>0</v>
      </c>
      <c r="L84" s="63">
        <f t="shared" si="5"/>
        <v>0</v>
      </c>
      <c r="M84" s="63">
        <f t="shared" si="5"/>
        <v>0</v>
      </c>
      <c r="N84" s="63">
        <f t="shared" si="5"/>
        <v>20</v>
      </c>
      <c r="O84" s="63">
        <f t="shared" si="5"/>
        <v>82</v>
      </c>
      <c r="P84" s="63">
        <f t="shared" si="5"/>
        <v>0</v>
      </c>
      <c r="Q84" s="63">
        <f t="shared" si="5"/>
        <v>0</v>
      </c>
      <c r="R84" s="63">
        <f t="shared" si="5"/>
        <v>0</v>
      </c>
      <c r="S84" s="63">
        <f t="shared" si="5"/>
        <v>0</v>
      </c>
      <c r="T84" s="63">
        <f t="shared" si="5"/>
        <v>96</v>
      </c>
      <c r="U84" s="63">
        <f t="shared" si="5"/>
        <v>0</v>
      </c>
      <c r="V84" s="63">
        <f t="shared" si="5"/>
        <v>0</v>
      </c>
      <c r="W84" s="63">
        <f t="shared" si="5"/>
        <v>0</v>
      </c>
      <c r="X84" s="63">
        <f t="shared" si="5"/>
        <v>0</v>
      </c>
      <c r="Y84" s="63">
        <f t="shared" si="5"/>
        <v>50</v>
      </c>
      <c r="Z84" s="63">
        <f t="shared" si="5"/>
        <v>0</v>
      </c>
      <c r="AA84" s="63">
        <f t="shared" si="5"/>
        <v>0</v>
      </c>
      <c r="AB84" s="63">
        <f t="shared" si="5"/>
        <v>0</v>
      </c>
      <c r="AC84" s="63">
        <f t="shared" si="5"/>
        <v>128</v>
      </c>
      <c r="AD84" s="63">
        <f t="shared" si="5"/>
        <v>6</v>
      </c>
      <c r="AE84" s="63">
        <f t="shared" si="5"/>
        <v>47</v>
      </c>
      <c r="AF84" s="63">
        <f t="shared" si="5"/>
        <v>38</v>
      </c>
      <c r="AG84" s="63">
        <f t="shared" si="5"/>
        <v>320</v>
      </c>
      <c r="AH84" s="63">
        <f t="shared" si="5"/>
        <v>105</v>
      </c>
      <c r="AI84" s="63">
        <f t="shared" si="5"/>
        <v>144</v>
      </c>
      <c r="AJ84" s="63">
        <f t="shared" si="5"/>
        <v>58</v>
      </c>
      <c r="AK84" s="63">
        <f t="shared" si="5"/>
        <v>65</v>
      </c>
      <c r="AL84" s="63">
        <f t="shared" si="5"/>
        <v>30</v>
      </c>
      <c r="AM84" s="63">
        <f t="shared" si="5"/>
        <v>3.1749999999999998</v>
      </c>
      <c r="AN84" s="63">
        <f t="shared" si="5"/>
        <v>0.35</v>
      </c>
      <c r="AO84" s="63">
        <f t="shared" si="5"/>
        <v>0</v>
      </c>
      <c r="AP84" s="63">
        <f t="shared" si="5"/>
        <v>10</v>
      </c>
      <c r="AQ84" s="63">
        <f t="shared" si="5"/>
        <v>0</v>
      </c>
      <c r="AR84" s="63">
        <f t="shared" si="5"/>
        <v>18.799999999999997</v>
      </c>
      <c r="AS84" s="63">
        <f t="shared" si="5"/>
        <v>4</v>
      </c>
      <c r="AT84" s="63">
        <f t="shared" si="5"/>
        <v>0</v>
      </c>
      <c r="AU84" s="63">
        <f t="shared" si="5"/>
        <v>2</v>
      </c>
      <c r="AV84" s="63">
        <f t="shared" si="5"/>
        <v>40</v>
      </c>
      <c r="AW84" s="63">
        <f t="shared" si="5"/>
        <v>242</v>
      </c>
      <c r="AX84" s="63">
        <f t="shared" si="5"/>
        <v>0</v>
      </c>
      <c r="AY84" s="63">
        <f t="shared" si="5"/>
        <v>0</v>
      </c>
      <c r="AZ84" s="63">
        <f t="shared" si="5"/>
        <v>0</v>
      </c>
      <c r="BA84" s="63">
        <f t="shared" si="5"/>
        <v>30</v>
      </c>
      <c r="BB84" s="63">
        <f t="shared" si="5"/>
        <v>18</v>
      </c>
      <c r="BC84" s="63">
        <f t="shared" si="5"/>
        <v>363</v>
      </c>
      <c r="BD84" s="63">
        <f t="shared" si="5"/>
        <v>1024</v>
      </c>
      <c r="BE84" s="64">
        <v>3453</v>
      </c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</row>
    <row r="85" spans="1:218" x14ac:dyDescent="0.2">
      <c r="A85" s="207">
        <v>5</v>
      </c>
      <c r="B85" s="138" t="s">
        <v>20</v>
      </c>
      <c r="C85" s="139"/>
      <c r="D85" s="133" t="s">
        <v>122</v>
      </c>
      <c r="E85" s="134"/>
      <c r="F85" s="21">
        <v>300</v>
      </c>
      <c r="G85" s="22"/>
      <c r="H85" s="22"/>
      <c r="I85" s="22"/>
      <c r="J85" s="22"/>
      <c r="K85" s="22">
        <v>73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>
        <v>10</v>
      </c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>
        <v>3</v>
      </c>
      <c r="AS85" s="22"/>
      <c r="AT85" s="22"/>
      <c r="AU85" s="22"/>
      <c r="AV85" s="22">
        <v>3</v>
      </c>
      <c r="AW85" s="22">
        <v>232</v>
      </c>
      <c r="AX85" s="22"/>
      <c r="AY85" s="22"/>
      <c r="AZ85" s="22"/>
      <c r="BA85" s="22"/>
      <c r="BB85" s="23"/>
      <c r="BC85" s="23"/>
      <c r="BD85" s="23"/>
      <c r="BE85" s="32"/>
    </row>
    <row r="86" spans="1:218" x14ac:dyDescent="0.2">
      <c r="A86" s="208"/>
      <c r="B86" s="140"/>
      <c r="C86" s="141"/>
      <c r="D86" s="127" t="s">
        <v>44</v>
      </c>
      <c r="E86" s="125"/>
      <c r="F86" s="25">
        <v>150</v>
      </c>
      <c r="G86" s="25"/>
      <c r="H86" s="26">
        <v>150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7"/>
    </row>
    <row r="87" spans="1:218" x14ac:dyDescent="0.2">
      <c r="A87" s="208"/>
      <c r="B87" s="140"/>
      <c r="C87" s="141"/>
      <c r="D87" s="127" t="s">
        <v>8</v>
      </c>
      <c r="E87" s="125"/>
      <c r="F87" s="28">
        <v>10</v>
      </c>
      <c r="G87" s="28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>
        <v>10</v>
      </c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6"/>
      <c r="BC87" s="26"/>
      <c r="BD87" s="26"/>
      <c r="BE87" s="27"/>
    </row>
    <row r="88" spans="1:218" ht="11.25" customHeight="1" x14ac:dyDescent="0.3">
      <c r="A88" s="208"/>
      <c r="B88" s="140"/>
      <c r="C88" s="141"/>
      <c r="D88" s="131" t="s">
        <v>26</v>
      </c>
      <c r="E88" s="137"/>
      <c r="F88" s="28">
        <v>30</v>
      </c>
      <c r="G88" s="28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>
        <v>30</v>
      </c>
      <c r="BB88" s="26"/>
      <c r="BC88" s="26"/>
      <c r="BD88" s="26"/>
      <c r="BE88" s="27"/>
    </row>
    <row r="89" spans="1:218" x14ac:dyDescent="0.2">
      <c r="A89" s="208"/>
      <c r="B89" s="140"/>
      <c r="C89" s="141"/>
      <c r="D89" s="127" t="s">
        <v>58</v>
      </c>
      <c r="E89" s="125"/>
      <c r="F89" s="28">
        <v>50</v>
      </c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>
        <v>50</v>
      </c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>
        <v>2</v>
      </c>
      <c r="AS89" s="29"/>
      <c r="AT89" s="29"/>
      <c r="AU89" s="29"/>
      <c r="AV89" s="29"/>
      <c r="AW89" s="29"/>
      <c r="AX89" s="29"/>
      <c r="AY89" s="29"/>
      <c r="AZ89" s="29"/>
      <c r="BA89" s="29"/>
      <c r="BB89" s="26"/>
      <c r="BC89" s="26"/>
      <c r="BD89" s="26"/>
      <c r="BE89" s="27"/>
    </row>
    <row r="90" spans="1:218" s="40" customFormat="1" ht="10.5" customHeight="1" x14ac:dyDescent="0.3">
      <c r="A90" s="208"/>
      <c r="B90" s="140"/>
      <c r="C90" s="141"/>
      <c r="D90" s="132" t="s">
        <v>40</v>
      </c>
      <c r="E90" s="168"/>
      <c r="F90" s="57">
        <v>200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>
        <v>1</v>
      </c>
      <c r="AV90" s="38">
        <v>10</v>
      </c>
      <c r="AW90" s="38"/>
      <c r="AX90" s="38"/>
      <c r="AY90" s="38"/>
      <c r="AZ90" s="38"/>
      <c r="BA90" s="38"/>
      <c r="BB90" s="38"/>
      <c r="BC90" s="63"/>
      <c r="BD90" s="63">
        <v>204</v>
      </c>
      <c r="BE90" s="64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</row>
    <row r="91" spans="1:218" x14ac:dyDescent="0.2">
      <c r="A91" s="208"/>
      <c r="B91" s="148" t="s">
        <v>21</v>
      </c>
      <c r="C91" s="149"/>
      <c r="D91" s="133" t="s">
        <v>59</v>
      </c>
      <c r="E91" s="134"/>
      <c r="F91" s="21">
        <v>500</v>
      </c>
      <c r="G91" s="22"/>
      <c r="H91" s="22"/>
      <c r="I91" s="22"/>
      <c r="J91" s="22"/>
      <c r="K91" s="22"/>
      <c r="L91" s="22"/>
      <c r="M91" s="22"/>
      <c r="N91" s="22"/>
      <c r="O91" s="22">
        <v>40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>
        <v>10</v>
      </c>
      <c r="AK91" s="22">
        <v>20</v>
      </c>
      <c r="AL91" s="22"/>
      <c r="AM91" s="22">
        <v>1.25</v>
      </c>
      <c r="AN91" s="22"/>
      <c r="AO91" s="22"/>
      <c r="AP91" s="22"/>
      <c r="AQ91" s="22"/>
      <c r="AR91" s="22">
        <v>3</v>
      </c>
      <c r="AS91" s="22"/>
      <c r="AT91" s="22"/>
      <c r="AU91" s="22"/>
      <c r="AV91" s="22"/>
      <c r="AW91" s="22"/>
      <c r="AX91" s="22"/>
      <c r="AY91" s="22"/>
      <c r="AZ91" s="22"/>
      <c r="BA91" s="22"/>
      <c r="BB91" s="22">
        <v>15</v>
      </c>
      <c r="BC91" s="23">
        <v>505</v>
      </c>
      <c r="BD91" s="23"/>
      <c r="BE91" s="32"/>
    </row>
    <row r="92" spans="1:218" x14ac:dyDescent="0.2">
      <c r="A92" s="208"/>
      <c r="B92" s="150"/>
      <c r="C92" s="151"/>
      <c r="D92" s="125" t="s">
        <v>60</v>
      </c>
      <c r="E92" s="126"/>
      <c r="F92" s="25">
        <v>150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>
        <v>1</v>
      </c>
      <c r="T92" s="26">
        <v>132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>
        <v>11</v>
      </c>
      <c r="AG92" s="26"/>
      <c r="AH92" s="26"/>
      <c r="AI92" s="26"/>
      <c r="AJ92" s="26"/>
      <c r="AK92" s="26">
        <v>6</v>
      </c>
      <c r="AL92" s="26"/>
      <c r="AM92" s="26">
        <v>0.75</v>
      </c>
      <c r="AN92" s="26"/>
      <c r="AO92" s="26"/>
      <c r="AP92" s="26"/>
      <c r="AQ92" s="26"/>
      <c r="AR92" s="26">
        <v>0.9</v>
      </c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7"/>
    </row>
    <row r="93" spans="1:218" x14ac:dyDescent="0.2">
      <c r="A93" s="208"/>
      <c r="B93" s="150"/>
      <c r="C93" s="151"/>
      <c r="D93" s="127" t="s">
        <v>42</v>
      </c>
      <c r="E93" s="125"/>
      <c r="F93" s="28">
        <v>300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>
        <v>318</v>
      </c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>
        <v>2.4</v>
      </c>
      <c r="AS93" s="29"/>
      <c r="AT93" s="29"/>
      <c r="AU93" s="29"/>
      <c r="AV93" s="29"/>
      <c r="AW93" s="29"/>
      <c r="AX93" s="29"/>
      <c r="AY93" s="29"/>
      <c r="AZ93" s="29"/>
      <c r="BA93" s="29"/>
      <c r="BB93" s="26"/>
      <c r="BC93" s="26"/>
      <c r="BD93" s="26">
        <v>210</v>
      </c>
      <c r="BE93" s="27"/>
    </row>
    <row r="94" spans="1:218" ht="10.5" customHeight="1" x14ac:dyDescent="0.2">
      <c r="A94" s="208"/>
      <c r="B94" s="150"/>
      <c r="C94" s="151"/>
      <c r="D94" s="127" t="s">
        <v>61</v>
      </c>
      <c r="E94" s="125"/>
      <c r="F94" s="28">
        <v>150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>
        <v>9</v>
      </c>
      <c r="AG94" s="29"/>
      <c r="AH94" s="29"/>
      <c r="AI94" s="29">
        <v>126</v>
      </c>
      <c r="AJ94" s="29"/>
      <c r="AK94" s="29">
        <v>23</v>
      </c>
      <c r="AL94" s="29"/>
      <c r="AM94" s="29"/>
      <c r="AN94" s="29">
        <v>0.15</v>
      </c>
      <c r="AO94" s="29"/>
      <c r="AP94" s="29"/>
      <c r="AQ94" s="29"/>
      <c r="AR94" s="29">
        <v>0.9</v>
      </c>
      <c r="AS94" s="29"/>
      <c r="AT94" s="29"/>
      <c r="AU94" s="29"/>
      <c r="AV94" s="29"/>
      <c r="AW94" s="29"/>
      <c r="AX94" s="29"/>
      <c r="AY94" s="29"/>
      <c r="AZ94" s="29"/>
      <c r="BA94" s="29"/>
      <c r="BB94" s="26"/>
      <c r="BC94" s="26"/>
      <c r="BD94" s="26"/>
      <c r="BE94" s="27"/>
    </row>
    <row r="95" spans="1:218" s="40" customFormat="1" ht="10.5" customHeight="1" x14ac:dyDescent="0.3">
      <c r="A95" s="208"/>
      <c r="B95" s="150"/>
      <c r="C95" s="151"/>
      <c r="D95" s="128" t="s">
        <v>43</v>
      </c>
      <c r="E95" s="124"/>
      <c r="F95" s="59">
        <v>150</v>
      </c>
      <c r="G95" s="45">
        <v>150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38"/>
      <c r="BC95" s="38"/>
      <c r="BD95" s="38"/>
      <c r="BE95" s="39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</row>
    <row r="96" spans="1:218" x14ac:dyDescent="0.2">
      <c r="A96" s="208"/>
      <c r="B96" s="152"/>
      <c r="C96" s="153"/>
      <c r="D96" s="161" t="s">
        <v>37</v>
      </c>
      <c r="E96" s="156"/>
      <c r="F96" s="34">
        <v>200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>
        <v>0.2</v>
      </c>
      <c r="AO96" s="30"/>
      <c r="AP96" s="30">
        <v>10</v>
      </c>
      <c r="AQ96" s="30"/>
      <c r="AR96" s="30"/>
      <c r="AS96" s="30"/>
      <c r="AT96" s="30"/>
      <c r="AU96" s="30"/>
      <c r="AV96" s="30">
        <v>12</v>
      </c>
      <c r="AW96" s="30"/>
      <c r="AX96" s="30"/>
      <c r="AY96" s="30"/>
      <c r="AZ96" s="30"/>
      <c r="BA96" s="30"/>
      <c r="BB96" s="30"/>
      <c r="BC96" s="30"/>
      <c r="BD96" s="30">
        <v>216</v>
      </c>
      <c r="BE96" s="31"/>
    </row>
    <row r="97" spans="1:218" x14ac:dyDescent="0.2">
      <c r="A97" s="208"/>
      <c r="B97" s="138" t="s">
        <v>22</v>
      </c>
      <c r="C97" s="139"/>
      <c r="D97" s="127" t="s">
        <v>38</v>
      </c>
      <c r="E97" s="125"/>
      <c r="F97" s="28">
        <v>300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>
        <v>105</v>
      </c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>
        <v>9</v>
      </c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>
        <v>5.25</v>
      </c>
      <c r="AS97" s="29"/>
      <c r="AT97" s="29"/>
      <c r="AU97" s="29"/>
      <c r="AV97" s="29"/>
      <c r="AW97" s="29"/>
      <c r="AX97" s="29"/>
      <c r="AY97" s="29"/>
      <c r="AZ97" s="29"/>
      <c r="BA97" s="29"/>
      <c r="BB97" s="26"/>
      <c r="BC97" s="26"/>
      <c r="BD97" s="26">
        <v>630</v>
      </c>
      <c r="BE97" s="27"/>
    </row>
    <row r="98" spans="1:218" x14ac:dyDescent="0.2">
      <c r="A98" s="208"/>
      <c r="B98" s="140"/>
      <c r="C98" s="141"/>
      <c r="D98" s="127" t="s">
        <v>43</v>
      </c>
      <c r="E98" s="125"/>
      <c r="F98" s="25">
        <v>150</v>
      </c>
      <c r="G98" s="26">
        <v>150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7"/>
    </row>
    <row r="99" spans="1:218" x14ac:dyDescent="0.2">
      <c r="A99" s="208"/>
      <c r="B99" s="140"/>
      <c r="C99" s="141"/>
      <c r="D99" s="127" t="s">
        <v>8</v>
      </c>
      <c r="E99" s="125"/>
      <c r="F99" s="25">
        <v>10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>
        <v>10</v>
      </c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7"/>
    </row>
    <row r="100" spans="1:218" s="40" customFormat="1" ht="9.75" customHeight="1" x14ac:dyDescent="0.3">
      <c r="A100" s="209"/>
      <c r="B100" s="142"/>
      <c r="C100" s="143"/>
      <c r="D100" s="128" t="s">
        <v>18</v>
      </c>
      <c r="E100" s="132"/>
      <c r="F100" s="59">
        <v>100</v>
      </c>
      <c r="G100" s="59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>
        <v>100</v>
      </c>
      <c r="AZ100" s="45"/>
      <c r="BA100" s="45"/>
      <c r="BB100" s="38"/>
      <c r="BC100" s="38"/>
      <c r="BD100" s="38"/>
      <c r="BE100" s="39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</row>
    <row r="101" spans="1:218" s="40" customFormat="1" ht="10.5" customHeight="1" x14ac:dyDescent="0.3">
      <c r="A101" s="209"/>
      <c r="B101" s="142"/>
      <c r="C101" s="143"/>
      <c r="D101" s="132" t="s">
        <v>40</v>
      </c>
      <c r="E101" s="168"/>
      <c r="F101" s="57">
        <v>200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>
        <v>1</v>
      </c>
      <c r="AV101" s="38">
        <v>10</v>
      </c>
      <c r="AW101" s="38"/>
      <c r="AX101" s="38"/>
      <c r="AY101" s="38"/>
      <c r="AZ101" s="38"/>
      <c r="BA101" s="38"/>
      <c r="BB101" s="38"/>
      <c r="BC101" s="38"/>
      <c r="BD101" s="38">
        <v>204</v>
      </c>
      <c r="BE101" s="39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</row>
    <row r="102" spans="1:218" s="40" customFormat="1" ht="10.5" customHeight="1" x14ac:dyDescent="0.3">
      <c r="A102" s="209"/>
      <c r="B102" s="142"/>
      <c r="C102" s="143"/>
      <c r="D102" s="128" t="s">
        <v>127</v>
      </c>
      <c r="E102" s="132"/>
      <c r="F102" s="59">
        <v>100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>
        <v>100</v>
      </c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38"/>
      <c r="BC102" s="38"/>
      <c r="BD102" s="38"/>
      <c r="BE102" s="39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</row>
    <row r="103" spans="1:218" ht="12.75" customHeight="1" x14ac:dyDescent="0.2">
      <c r="A103" s="210"/>
      <c r="B103" s="144"/>
      <c r="C103" s="145"/>
      <c r="D103" s="129" t="s">
        <v>23</v>
      </c>
      <c r="E103" s="130"/>
      <c r="F103" s="34"/>
      <c r="G103" s="30">
        <f>SUM(G85:G102)</f>
        <v>300</v>
      </c>
      <c r="H103" s="30">
        <f t="shared" ref="H103:BG103" si="6">SUM(H85:H102)</f>
        <v>150</v>
      </c>
      <c r="I103" s="30">
        <f t="shared" si="6"/>
        <v>0</v>
      </c>
      <c r="J103" s="30">
        <f t="shared" si="6"/>
        <v>0</v>
      </c>
      <c r="K103" s="30">
        <f t="shared" si="6"/>
        <v>73</v>
      </c>
      <c r="L103" s="30">
        <f t="shared" si="6"/>
        <v>0</v>
      </c>
      <c r="M103" s="30">
        <f t="shared" si="6"/>
        <v>0</v>
      </c>
      <c r="N103" s="30">
        <f t="shared" si="6"/>
        <v>0</v>
      </c>
      <c r="O103" s="30">
        <f t="shared" si="6"/>
        <v>40</v>
      </c>
      <c r="P103" s="30">
        <f t="shared" si="6"/>
        <v>0</v>
      </c>
      <c r="Q103" s="30">
        <f t="shared" si="6"/>
        <v>0</v>
      </c>
      <c r="R103" s="30">
        <f t="shared" si="6"/>
        <v>105</v>
      </c>
      <c r="S103" s="30">
        <f t="shared" si="6"/>
        <v>1</v>
      </c>
      <c r="T103" s="30">
        <f t="shared" si="6"/>
        <v>132</v>
      </c>
      <c r="U103" s="30">
        <f t="shared" si="6"/>
        <v>0</v>
      </c>
      <c r="V103" s="30">
        <f t="shared" si="6"/>
        <v>0</v>
      </c>
      <c r="W103" s="30">
        <f t="shared" si="6"/>
        <v>100</v>
      </c>
      <c r="X103" s="30">
        <f t="shared" si="6"/>
        <v>0</v>
      </c>
      <c r="Y103" s="30">
        <f t="shared" si="6"/>
        <v>0</v>
      </c>
      <c r="Z103" s="30">
        <f t="shared" si="6"/>
        <v>0</v>
      </c>
      <c r="AA103" s="30">
        <f t="shared" si="6"/>
        <v>0</v>
      </c>
      <c r="AB103" s="30">
        <f t="shared" si="6"/>
        <v>0</v>
      </c>
      <c r="AC103" s="30">
        <f t="shared" si="6"/>
        <v>0</v>
      </c>
      <c r="AD103" s="30">
        <f t="shared" si="6"/>
        <v>50</v>
      </c>
      <c r="AE103" s="30">
        <f t="shared" si="6"/>
        <v>39</v>
      </c>
      <c r="AF103" s="30">
        <f t="shared" si="6"/>
        <v>20</v>
      </c>
      <c r="AG103" s="30">
        <f t="shared" si="6"/>
        <v>318</v>
      </c>
      <c r="AH103" s="30">
        <f t="shared" si="6"/>
        <v>0</v>
      </c>
      <c r="AI103" s="30">
        <f t="shared" si="6"/>
        <v>126</v>
      </c>
      <c r="AJ103" s="30">
        <f t="shared" si="6"/>
        <v>10</v>
      </c>
      <c r="AK103" s="30">
        <f t="shared" si="6"/>
        <v>49</v>
      </c>
      <c r="AL103" s="30">
        <f t="shared" si="6"/>
        <v>0</v>
      </c>
      <c r="AM103" s="30">
        <f t="shared" si="6"/>
        <v>2</v>
      </c>
      <c r="AN103" s="30">
        <f t="shared" si="6"/>
        <v>0.35</v>
      </c>
      <c r="AO103" s="30">
        <f t="shared" si="6"/>
        <v>0</v>
      </c>
      <c r="AP103" s="30">
        <f t="shared" si="6"/>
        <v>10</v>
      </c>
      <c r="AQ103" s="30">
        <f t="shared" si="6"/>
        <v>0</v>
      </c>
      <c r="AR103" s="30">
        <f t="shared" si="6"/>
        <v>17.450000000000003</v>
      </c>
      <c r="AS103" s="30">
        <f t="shared" si="6"/>
        <v>0</v>
      </c>
      <c r="AT103" s="30">
        <f t="shared" si="6"/>
        <v>0</v>
      </c>
      <c r="AU103" s="30">
        <f t="shared" si="6"/>
        <v>2</v>
      </c>
      <c r="AV103" s="30">
        <f t="shared" si="6"/>
        <v>35</v>
      </c>
      <c r="AW103" s="30">
        <f t="shared" si="6"/>
        <v>232</v>
      </c>
      <c r="AX103" s="30">
        <f t="shared" si="6"/>
        <v>0</v>
      </c>
      <c r="AY103" s="30">
        <f t="shared" si="6"/>
        <v>100</v>
      </c>
      <c r="AZ103" s="30">
        <f t="shared" si="6"/>
        <v>0</v>
      </c>
      <c r="BA103" s="30">
        <f t="shared" si="6"/>
        <v>30</v>
      </c>
      <c r="BB103" s="30">
        <f t="shared" si="6"/>
        <v>15</v>
      </c>
      <c r="BC103" s="30">
        <f t="shared" si="6"/>
        <v>505</v>
      </c>
      <c r="BD103" s="30">
        <f t="shared" si="6"/>
        <v>1464</v>
      </c>
      <c r="BE103" s="31">
        <v>3237</v>
      </c>
      <c r="BF103" s="71">
        <f t="shared" si="6"/>
        <v>0</v>
      </c>
      <c r="BG103" s="72">
        <f t="shared" si="6"/>
        <v>0</v>
      </c>
    </row>
    <row r="104" spans="1:218" s="40" customFormat="1" ht="10.5" customHeight="1" x14ac:dyDescent="0.3">
      <c r="A104" s="207">
        <v>6</v>
      </c>
      <c r="B104" s="212" t="s">
        <v>20</v>
      </c>
      <c r="C104" s="213"/>
      <c r="D104" s="169" t="s">
        <v>117</v>
      </c>
      <c r="E104" s="135"/>
      <c r="F104" s="54">
        <v>300</v>
      </c>
      <c r="G104" s="55"/>
      <c r="H104" s="55"/>
      <c r="I104" s="55"/>
      <c r="J104" s="55"/>
      <c r="K104" s="55"/>
      <c r="L104" s="55"/>
      <c r="M104" s="55"/>
      <c r="N104" s="55"/>
      <c r="O104" s="55">
        <v>65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>
        <v>10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>
        <v>3</v>
      </c>
      <c r="AS104" s="55"/>
      <c r="AT104" s="55"/>
      <c r="AU104" s="55"/>
      <c r="AV104" s="55">
        <v>3</v>
      </c>
      <c r="AW104" s="55"/>
      <c r="AX104" s="55"/>
      <c r="AY104" s="55"/>
      <c r="AZ104" s="55"/>
      <c r="BA104" s="55"/>
      <c r="BB104" s="55"/>
      <c r="BC104" s="37"/>
      <c r="BD104" s="37">
        <v>240</v>
      </c>
      <c r="BE104" s="56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</row>
    <row r="105" spans="1:218" s="40" customFormat="1" ht="10.5" customHeight="1" x14ac:dyDescent="0.3">
      <c r="A105" s="211"/>
      <c r="B105" s="214"/>
      <c r="C105" s="215"/>
      <c r="D105" s="123" t="s">
        <v>81</v>
      </c>
      <c r="E105" s="132"/>
      <c r="F105" s="52">
        <v>30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>
        <v>30</v>
      </c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56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</row>
    <row r="106" spans="1:218" x14ac:dyDescent="0.2">
      <c r="A106" s="208"/>
      <c r="B106" s="216"/>
      <c r="C106" s="217"/>
      <c r="D106" s="125" t="s">
        <v>44</v>
      </c>
      <c r="E106" s="126"/>
      <c r="F106" s="25">
        <v>150</v>
      </c>
      <c r="G106" s="25"/>
      <c r="H106" s="26">
        <v>150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7"/>
    </row>
    <row r="107" spans="1:218" x14ac:dyDescent="0.2">
      <c r="A107" s="208"/>
      <c r="B107" s="216"/>
      <c r="C107" s="217"/>
      <c r="D107" s="125" t="s">
        <v>8</v>
      </c>
      <c r="E107" s="126"/>
      <c r="F107" s="28">
        <v>10</v>
      </c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>
        <v>10</v>
      </c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6"/>
      <c r="BC107" s="26"/>
      <c r="BD107" s="26"/>
      <c r="BE107" s="27"/>
    </row>
    <row r="108" spans="1:218" x14ac:dyDescent="0.2">
      <c r="A108" s="208"/>
      <c r="B108" s="216"/>
      <c r="C108" s="217"/>
      <c r="D108" s="125" t="s">
        <v>40</v>
      </c>
      <c r="E108" s="126"/>
      <c r="F108" s="28">
        <v>200</v>
      </c>
      <c r="G108" s="28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>
        <v>1</v>
      </c>
      <c r="AV108" s="29">
        <v>10</v>
      </c>
      <c r="AW108" s="29"/>
      <c r="AX108" s="29"/>
      <c r="AY108" s="29"/>
      <c r="AZ108" s="29"/>
      <c r="BA108" s="29"/>
      <c r="BB108" s="26"/>
      <c r="BC108" s="26"/>
      <c r="BD108" s="26">
        <v>204</v>
      </c>
      <c r="BE108" s="27"/>
    </row>
    <row r="109" spans="1:218" x14ac:dyDescent="0.2">
      <c r="A109" s="208"/>
      <c r="B109" s="218"/>
      <c r="C109" s="219"/>
      <c r="D109" s="156"/>
      <c r="E109" s="157"/>
      <c r="F109" s="2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30"/>
      <c r="BC109" s="30"/>
      <c r="BD109" s="30"/>
      <c r="BE109" s="31"/>
    </row>
    <row r="110" spans="1:218" x14ac:dyDescent="0.2">
      <c r="A110" s="208"/>
      <c r="B110" s="221" t="s">
        <v>21</v>
      </c>
      <c r="C110" s="222"/>
      <c r="D110" s="155" t="s">
        <v>64</v>
      </c>
      <c r="E110" s="220"/>
      <c r="F110" s="21">
        <v>500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>
        <v>60</v>
      </c>
      <c r="AH110" s="22">
        <v>100</v>
      </c>
      <c r="AI110" s="22"/>
      <c r="AJ110" s="22">
        <v>20</v>
      </c>
      <c r="AK110" s="22">
        <v>20</v>
      </c>
      <c r="AL110" s="22"/>
      <c r="AM110" s="22">
        <v>1.25</v>
      </c>
      <c r="AN110" s="22"/>
      <c r="AO110" s="22"/>
      <c r="AP110" s="22"/>
      <c r="AQ110" s="22"/>
      <c r="AR110" s="22">
        <v>3</v>
      </c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3">
        <v>388</v>
      </c>
      <c r="BD110" s="23"/>
      <c r="BE110" s="32"/>
    </row>
    <row r="111" spans="1:218" x14ac:dyDescent="0.2">
      <c r="A111" s="208"/>
      <c r="B111" s="223"/>
      <c r="C111" s="224"/>
      <c r="D111" s="125" t="s">
        <v>65</v>
      </c>
      <c r="E111" s="126"/>
      <c r="F111" s="25">
        <v>300</v>
      </c>
      <c r="G111" s="26"/>
      <c r="H111" s="26"/>
      <c r="I111" s="26"/>
      <c r="J111" s="26"/>
      <c r="K111" s="26"/>
      <c r="L111" s="26"/>
      <c r="M111" s="26"/>
      <c r="N111" s="26">
        <v>30</v>
      </c>
      <c r="O111" s="26"/>
      <c r="P111" s="26"/>
      <c r="Q111" s="26">
        <v>54</v>
      </c>
      <c r="R111" s="26"/>
      <c r="S111" s="26"/>
      <c r="T111" s="26">
        <v>45</v>
      </c>
      <c r="U111" s="26"/>
      <c r="V111" s="26"/>
      <c r="W111" s="26"/>
      <c r="X111" s="26"/>
      <c r="Y111" s="26"/>
      <c r="Z111" s="26">
        <v>36</v>
      </c>
      <c r="AA111" s="26"/>
      <c r="AB111" s="26"/>
      <c r="AC111" s="26"/>
      <c r="AD111" s="26"/>
      <c r="AE111" s="26"/>
      <c r="AF111" s="26">
        <v>13</v>
      </c>
      <c r="AG111" s="26"/>
      <c r="AH111" s="26"/>
      <c r="AI111" s="26"/>
      <c r="AJ111" s="26"/>
      <c r="AK111" s="26">
        <v>47</v>
      </c>
      <c r="AL111" s="26"/>
      <c r="AM111" s="26">
        <v>6</v>
      </c>
      <c r="AN111" s="26"/>
      <c r="AO111" s="26"/>
      <c r="AP111" s="26"/>
      <c r="AQ111" s="26"/>
      <c r="AR111" s="26">
        <v>2.4</v>
      </c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>
        <v>117.3</v>
      </c>
      <c r="BE111" s="27"/>
    </row>
    <row r="112" spans="1:218" ht="10.5" customHeight="1" x14ac:dyDescent="0.2">
      <c r="A112" s="208"/>
      <c r="B112" s="223"/>
      <c r="C112" s="224"/>
      <c r="D112" s="125" t="s">
        <v>123</v>
      </c>
      <c r="E112" s="126"/>
      <c r="F112" s="25">
        <v>100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>
        <v>10</v>
      </c>
      <c r="AG112" s="26"/>
      <c r="AH112" s="26"/>
      <c r="AI112" s="26"/>
      <c r="AJ112" s="26">
        <v>101</v>
      </c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7"/>
    </row>
    <row r="113" spans="1:218" x14ac:dyDescent="0.2">
      <c r="A113" s="208"/>
      <c r="B113" s="223"/>
      <c r="C113" s="224"/>
      <c r="D113" s="125" t="s">
        <v>43</v>
      </c>
      <c r="E113" s="126"/>
      <c r="F113" s="28">
        <v>150</v>
      </c>
      <c r="G113" s="29">
        <v>150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6"/>
      <c r="BC113" s="26"/>
      <c r="BD113" s="26"/>
      <c r="BE113" s="27"/>
    </row>
    <row r="114" spans="1:218" x14ac:dyDescent="0.2">
      <c r="A114" s="208"/>
      <c r="B114" s="225"/>
      <c r="C114" s="226"/>
      <c r="D114" s="156" t="s">
        <v>37</v>
      </c>
      <c r="E114" s="157"/>
      <c r="F114" s="34">
        <v>200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>
        <v>0.2</v>
      </c>
      <c r="AO114" s="30"/>
      <c r="AP114" s="30">
        <v>10</v>
      </c>
      <c r="AQ114" s="30"/>
      <c r="AR114" s="30"/>
      <c r="AS114" s="30"/>
      <c r="AT114" s="30"/>
      <c r="AU114" s="30"/>
      <c r="AV114" s="30">
        <v>12</v>
      </c>
      <c r="AW114" s="30"/>
      <c r="AX114" s="30"/>
      <c r="AY114" s="30"/>
      <c r="AZ114" s="30"/>
      <c r="BA114" s="30"/>
      <c r="BB114" s="30"/>
      <c r="BC114" s="30"/>
      <c r="BD114" s="30">
        <v>216</v>
      </c>
      <c r="BE114" s="31"/>
    </row>
    <row r="115" spans="1:218" s="40" customFormat="1" ht="10.5" customHeight="1" x14ac:dyDescent="0.3">
      <c r="A115" s="208"/>
      <c r="B115" s="140" t="s">
        <v>22</v>
      </c>
      <c r="C115" s="141"/>
      <c r="D115" s="167" t="s">
        <v>52</v>
      </c>
      <c r="E115" s="168"/>
      <c r="F115" s="36">
        <v>200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>
        <v>10</v>
      </c>
      <c r="AF115" s="37"/>
      <c r="AG115" s="37">
        <v>170</v>
      </c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>
        <v>2</v>
      </c>
      <c r="AS115" s="37"/>
      <c r="AT115" s="37"/>
      <c r="AU115" s="37"/>
      <c r="AV115" s="37"/>
      <c r="AW115" s="37">
        <v>30</v>
      </c>
      <c r="AX115" s="37"/>
      <c r="AY115" s="37"/>
      <c r="AZ115" s="37"/>
      <c r="BA115" s="37"/>
      <c r="BB115" s="38"/>
      <c r="BC115" s="38"/>
      <c r="BD115" s="38"/>
      <c r="BE115" s="39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</row>
    <row r="116" spans="1:218" x14ac:dyDescent="0.2">
      <c r="A116" s="208"/>
      <c r="B116" s="140"/>
      <c r="C116" s="141"/>
      <c r="D116" s="125" t="s">
        <v>45</v>
      </c>
      <c r="E116" s="126"/>
      <c r="F116" s="25">
        <v>150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>
        <v>15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>
        <v>179</v>
      </c>
      <c r="AD116" s="26"/>
      <c r="AE116" s="26"/>
      <c r="AF116" s="26">
        <v>10</v>
      </c>
      <c r="AG116" s="26"/>
      <c r="AH116" s="26"/>
      <c r="AI116" s="26"/>
      <c r="AJ116" s="26"/>
      <c r="AK116" s="26"/>
      <c r="AL116" s="26"/>
      <c r="AM116" s="26">
        <v>1.5</v>
      </c>
      <c r="AN116" s="26"/>
      <c r="AO116" s="26"/>
      <c r="AP116" s="26"/>
      <c r="AQ116" s="26"/>
      <c r="AR116" s="26">
        <v>6</v>
      </c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7"/>
    </row>
    <row r="117" spans="1:218" ht="10.5" customHeight="1" x14ac:dyDescent="0.2">
      <c r="A117" s="208"/>
      <c r="B117" s="140"/>
      <c r="C117" s="141"/>
      <c r="D117" s="127" t="s">
        <v>46</v>
      </c>
      <c r="E117" s="125"/>
      <c r="F117" s="25">
        <v>150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>
        <v>15</v>
      </c>
      <c r="AG117" s="26"/>
      <c r="AH117" s="26"/>
      <c r="AI117" s="26">
        <v>144</v>
      </c>
      <c r="AJ117" s="26"/>
      <c r="AK117" s="26"/>
      <c r="AL117" s="26"/>
      <c r="AM117" s="26"/>
      <c r="AN117" s="26">
        <v>0.15</v>
      </c>
      <c r="AO117" s="26"/>
      <c r="AP117" s="26"/>
      <c r="AQ117" s="26"/>
      <c r="AR117" s="26">
        <v>0.9</v>
      </c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7"/>
    </row>
    <row r="118" spans="1:218" x14ac:dyDescent="0.2">
      <c r="A118" s="208"/>
      <c r="B118" s="142"/>
      <c r="C118" s="143"/>
      <c r="D118" s="125" t="s">
        <v>8</v>
      </c>
      <c r="E118" s="126"/>
      <c r="F118" s="28">
        <v>10</v>
      </c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>
        <v>10</v>
      </c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6"/>
      <c r="BB118" s="26"/>
      <c r="BC118" s="26"/>
      <c r="BD118" s="26"/>
      <c r="BE118" s="27"/>
    </row>
    <row r="119" spans="1:218" ht="10.5" customHeight="1" x14ac:dyDescent="0.3">
      <c r="A119" s="208"/>
      <c r="B119" s="142"/>
      <c r="C119" s="143"/>
      <c r="D119" s="125" t="s">
        <v>43</v>
      </c>
      <c r="E119" s="164"/>
      <c r="F119" s="42">
        <v>150</v>
      </c>
      <c r="G119" s="29">
        <v>150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6"/>
      <c r="BB119" s="26"/>
      <c r="BC119" s="26"/>
      <c r="BD119" s="26"/>
      <c r="BE119" s="27"/>
    </row>
    <row r="120" spans="1:218" ht="10.5" customHeight="1" x14ac:dyDescent="0.3">
      <c r="A120" s="208"/>
      <c r="B120" s="142"/>
      <c r="C120" s="143"/>
      <c r="D120" s="125" t="s">
        <v>40</v>
      </c>
      <c r="E120" s="164"/>
      <c r="F120" s="42">
        <v>200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>
        <v>1</v>
      </c>
      <c r="AV120" s="29">
        <v>10</v>
      </c>
      <c r="AW120" s="29"/>
      <c r="AX120" s="29"/>
      <c r="AY120" s="29"/>
      <c r="AZ120" s="29"/>
      <c r="BA120" s="26"/>
      <c r="BB120" s="26"/>
      <c r="BC120" s="26"/>
      <c r="BD120" s="26">
        <v>204</v>
      </c>
      <c r="BE120" s="27"/>
    </row>
    <row r="121" spans="1:218" ht="10.5" customHeight="1" x14ac:dyDescent="0.3">
      <c r="A121" s="208"/>
      <c r="B121" s="162"/>
      <c r="C121" s="163"/>
      <c r="D121" s="125"/>
      <c r="E121" s="164"/>
      <c r="F121" s="42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6"/>
      <c r="BB121" s="26"/>
      <c r="BC121" s="26"/>
      <c r="BD121" s="26"/>
      <c r="BE121" s="27"/>
    </row>
    <row r="122" spans="1:218" ht="12" customHeight="1" x14ac:dyDescent="0.2">
      <c r="A122" s="210"/>
      <c r="B122" s="144"/>
      <c r="C122" s="145"/>
      <c r="D122" s="129" t="s">
        <v>23</v>
      </c>
      <c r="E122" s="130"/>
      <c r="F122" s="34"/>
      <c r="G122" s="30">
        <f>SUM(G104:G121)</f>
        <v>300</v>
      </c>
      <c r="H122" s="30">
        <f t="shared" ref="H122:BD122" si="7">SUM(H104:H121)</f>
        <v>150</v>
      </c>
      <c r="I122" s="30">
        <f t="shared" si="7"/>
        <v>0</v>
      </c>
      <c r="J122" s="30">
        <f t="shared" si="7"/>
        <v>0</v>
      </c>
      <c r="K122" s="30">
        <f t="shared" si="7"/>
        <v>0</v>
      </c>
      <c r="L122" s="30">
        <f t="shared" si="7"/>
        <v>0</v>
      </c>
      <c r="M122" s="30">
        <f t="shared" si="7"/>
        <v>0</v>
      </c>
      <c r="N122" s="30">
        <f t="shared" si="7"/>
        <v>30</v>
      </c>
      <c r="O122" s="30">
        <f t="shared" si="7"/>
        <v>65</v>
      </c>
      <c r="P122" s="30">
        <f t="shared" si="7"/>
        <v>0</v>
      </c>
      <c r="Q122" s="30">
        <f t="shared" si="7"/>
        <v>54</v>
      </c>
      <c r="R122" s="30">
        <f t="shared" si="7"/>
        <v>0</v>
      </c>
      <c r="S122" s="30">
        <f t="shared" si="7"/>
        <v>15</v>
      </c>
      <c r="T122" s="30">
        <f t="shared" si="7"/>
        <v>45</v>
      </c>
      <c r="U122" s="30">
        <f t="shared" si="7"/>
        <v>0</v>
      </c>
      <c r="V122" s="30">
        <f t="shared" si="7"/>
        <v>0</v>
      </c>
      <c r="W122" s="30">
        <f t="shared" si="7"/>
        <v>0</v>
      </c>
      <c r="X122" s="30">
        <f t="shared" si="7"/>
        <v>0</v>
      </c>
      <c r="Y122" s="30">
        <f t="shared" si="7"/>
        <v>0</v>
      </c>
      <c r="Z122" s="30">
        <f t="shared" si="7"/>
        <v>66</v>
      </c>
      <c r="AA122" s="30">
        <f t="shared" si="7"/>
        <v>0</v>
      </c>
      <c r="AB122" s="30">
        <f t="shared" si="7"/>
        <v>0</v>
      </c>
      <c r="AC122" s="30">
        <f t="shared" si="7"/>
        <v>179</v>
      </c>
      <c r="AD122" s="30">
        <f t="shared" si="7"/>
        <v>0</v>
      </c>
      <c r="AE122" s="30">
        <f t="shared" si="7"/>
        <v>40</v>
      </c>
      <c r="AF122" s="30">
        <f t="shared" si="7"/>
        <v>48</v>
      </c>
      <c r="AG122" s="30">
        <f t="shared" si="7"/>
        <v>230</v>
      </c>
      <c r="AH122" s="30">
        <f t="shared" si="7"/>
        <v>100</v>
      </c>
      <c r="AI122" s="30">
        <f t="shared" si="7"/>
        <v>144</v>
      </c>
      <c r="AJ122" s="30">
        <f t="shared" si="7"/>
        <v>121</v>
      </c>
      <c r="AK122" s="30">
        <f t="shared" si="7"/>
        <v>67</v>
      </c>
      <c r="AL122" s="30">
        <f t="shared" si="7"/>
        <v>0</v>
      </c>
      <c r="AM122" s="30">
        <f t="shared" si="7"/>
        <v>8.75</v>
      </c>
      <c r="AN122" s="30">
        <f t="shared" si="7"/>
        <v>0.35</v>
      </c>
      <c r="AO122" s="30">
        <f t="shared" si="7"/>
        <v>0</v>
      </c>
      <c r="AP122" s="30">
        <f t="shared" si="7"/>
        <v>10</v>
      </c>
      <c r="AQ122" s="30">
        <f t="shared" si="7"/>
        <v>0</v>
      </c>
      <c r="AR122" s="30">
        <f t="shared" si="7"/>
        <v>17.299999999999997</v>
      </c>
      <c r="AS122" s="30">
        <f t="shared" si="7"/>
        <v>0</v>
      </c>
      <c r="AT122" s="30">
        <f t="shared" si="7"/>
        <v>0</v>
      </c>
      <c r="AU122" s="30">
        <f t="shared" si="7"/>
        <v>2</v>
      </c>
      <c r="AV122" s="30">
        <f t="shared" si="7"/>
        <v>35</v>
      </c>
      <c r="AW122" s="30">
        <f t="shared" si="7"/>
        <v>30</v>
      </c>
      <c r="AX122" s="30">
        <f t="shared" si="7"/>
        <v>0</v>
      </c>
      <c r="AY122" s="30">
        <f t="shared" si="7"/>
        <v>0</v>
      </c>
      <c r="AZ122" s="30">
        <f t="shared" si="7"/>
        <v>0</v>
      </c>
      <c r="BA122" s="30">
        <f t="shared" si="7"/>
        <v>0</v>
      </c>
      <c r="BB122" s="30">
        <f t="shared" si="7"/>
        <v>0</v>
      </c>
      <c r="BC122" s="30">
        <f t="shared" si="7"/>
        <v>388</v>
      </c>
      <c r="BD122" s="30">
        <f t="shared" si="7"/>
        <v>981.3</v>
      </c>
      <c r="BE122" s="31">
        <v>3506</v>
      </c>
    </row>
    <row r="123" spans="1:218" x14ac:dyDescent="0.2">
      <c r="A123" s="207">
        <v>7</v>
      </c>
      <c r="B123" s="138" t="s">
        <v>20</v>
      </c>
      <c r="C123" s="139"/>
      <c r="D123" s="127" t="s">
        <v>38</v>
      </c>
      <c r="E123" s="125"/>
      <c r="F123" s="28">
        <v>300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>
        <v>105</v>
      </c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>
        <v>9</v>
      </c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>
        <v>5.25</v>
      </c>
      <c r="AS123" s="29"/>
      <c r="AT123" s="29"/>
      <c r="AU123" s="29"/>
      <c r="AV123" s="29"/>
      <c r="AW123" s="29"/>
      <c r="AX123" s="29"/>
      <c r="AY123" s="29"/>
      <c r="AZ123" s="29"/>
      <c r="BA123" s="29"/>
      <c r="BB123" s="26"/>
      <c r="BC123" s="26"/>
      <c r="BD123" s="26">
        <v>630</v>
      </c>
      <c r="BE123" s="27"/>
    </row>
    <row r="124" spans="1:218" ht="9.75" customHeight="1" x14ac:dyDescent="0.2">
      <c r="A124" s="208"/>
      <c r="B124" s="140"/>
      <c r="C124" s="141"/>
      <c r="D124" s="127" t="s">
        <v>18</v>
      </c>
      <c r="E124" s="125"/>
      <c r="F124" s="28">
        <v>100</v>
      </c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>
        <v>100</v>
      </c>
      <c r="AZ124" s="29"/>
      <c r="BA124" s="29"/>
      <c r="BB124" s="26"/>
      <c r="BC124" s="26"/>
      <c r="BD124" s="26"/>
      <c r="BE124" s="27"/>
    </row>
    <row r="125" spans="1:218" x14ac:dyDescent="0.2">
      <c r="A125" s="208"/>
      <c r="B125" s="140"/>
      <c r="C125" s="141"/>
      <c r="D125" s="127" t="s">
        <v>44</v>
      </c>
      <c r="E125" s="125"/>
      <c r="F125" s="28">
        <v>150</v>
      </c>
      <c r="G125" s="28"/>
      <c r="H125" s="29">
        <v>150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6"/>
      <c r="BC125" s="26"/>
      <c r="BD125" s="26"/>
      <c r="BE125" s="27"/>
    </row>
    <row r="126" spans="1:218" x14ac:dyDescent="0.2">
      <c r="A126" s="208"/>
      <c r="B126" s="140"/>
      <c r="C126" s="141"/>
      <c r="D126" s="73" t="s">
        <v>26</v>
      </c>
      <c r="E126" s="74"/>
      <c r="F126" s="28">
        <v>30</v>
      </c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>
        <v>30</v>
      </c>
      <c r="BB126" s="26"/>
      <c r="BC126" s="26"/>
      <c r="BD126" s="26"/>
      <c r="BE126" s="27"/>
    </row>
    <row r="127" spans="1:218" x14ac:dyDescent="0.2">
      <c r="A127" s="208"/>
      <c r="B127" s="140"/>
      <c r="C127" s="141"/>
      <c r="D127" s="127" t="s">
        <v>8</v>
      </c>
      <c r="E127" s="125"/>
      <c r="F127" s="28">
        <v>10</v>
      </c>
      <c r="G127" s="28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>
        <v>10</v>
      </c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6"/>
      <c r="BC127" s="26"/>
      <c r="BD127" s="26"/>
      <c r="BE127" s="27"/>
    </row>
    <row r="128" spans="1:218" x14ac:dyDescent="0.2">
      <c r="A128" s="208"/>
      <c r="B128" s="140"/>
      <c r="C128" s="141"/>
      <c r="D128" s="161" t="s">
        <v>40</v>
      </c>
      <c r="E128" s="156"/>
      <c r="F128" s="28">
        <v>200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>
        <v>1</v>
      </c>
      <c r="AV128" s="29">
        <v>10</v>
      </c>
      <c r="AW128" s="29"/>
      <c r="AX128" s="29"/>
      <c r="AY128" s="29"/>
      <c r="AZ128" s="29"/>
      <c r="BA128" s="29"/>
      <c r="BB128" s="30"/>
      <c r="BC128" s="30"/>
      <c r="BD128" s="30">
        <v>204</v>
      </c>
      <c r="BE128" s="31"/>
    </row>
    <row r="129" spans="1:218" x14ac:dyDescent="0.2">
      <c r="A129" s="208"/>
      <c r="B129" s="148" t="s">
        <v>21</v>
      </c>
      <c r="C129" s="149"/>
      <c r="D129" s="134" t="s">
        <v>72</v>
      </c>
      <c r="E129" s="172"/>
      <c r="F129" s="21">
        <v>500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>
        <v>50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>
        <v>100</v>
      </c>
      <c r="AH129" s="22"/>
      <c r="AI129" s="22"/>
      <c r="AJ129" s="22">
        <v>20</v>
      </c>
      <c r="AK129" s="22">
        <v>20</v>
      </c>
      <c r="AL129" s="22"/>
      <c r="AM129" s="22">
        <v>1.25</v>
      </c>
      <c r="AN129" s="22"/>
      <c r="AO129" s="22"/>
      <c r="AP129" s="22"/>
      <c r="AQ129" s="22"/>
      <c r="AR129" s="22">
        <v>3</v>
      </c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3">
        <v>345</v>
      </c>
      <c r="BD129" s="23"/>
      <c r="BE129" s="32"/>
      <c r="BF129" s="33"/>
    </row>
    <row r="130" spans="1:218" x14ac:dyDescent="0.2">
      <c r="A130" s="208"/>
      <c r="B130" s="150"/>
      <c r="C130" s="151"/>
      <c r="D130" s="127" t="s">
        <v>80</v>
      </c>
      <c r="E130" s="125"/>
      <c r="F130" s="25">
        <v>150</v>
      </c>
      <c r="G130" s="26"/>
      <c r="H130" s="26">
        <v>15</v>
      </c>
      <c r="I130" s="26">
        <v>23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>
        <v>105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>
        <v>21</v>
      </c>
      <c r="AE130" s="26"/>
      <c r="AF130" s="26">
        <v>22</v>
      </c>
      <c r="AG130" s="26"/>
      <c r="AH130" s="26"/>
      <c r="AI130" s="26"/>
      <c r="AJ130" s="26"/>
      <c r="AK130" s="26"/>
      <c r="AL130" s="26"/>
      <c r="AM130" s="26">
        <v>0.75</v>
      </c>
      <c r="AN130" s="26"/>
      <c r="AO130" s="26"/>
      <c r="AP130" s="26"/>
      <c r="AQ130" s="26"/>
      <c r="AR130" s="26">
        <v>1.5</v>
      </c>
      <c r="AS130" s="26"/>
      <c r="AT130" s="26"/>
      <c r="AU130" s="26"/>
      <c r="AV130" s="26"/>
      <c r="AW130" s="26">
        <v>15</v>
      </c>
      <c r="AX130" s="26"/>
      <c r="AY130" s="26"/>
      <c r="AZ130" s="26"/>
      <c r="BA130" s="26"/>
      <c r="BB130" s="26"/>
      <c r="BC130" s="26"/>
      <c r="BD130" s="26"/>
      <c r="BE130" s="27"/>
    </row>
    <row r="131" spans="1:218" s="40" customFormat="1" ht="10.5" customHeight="1" x14ac:dyDescent="0.3">
      <c r="A131" s="208"/>
      <c r="B131" s="150"/>
      <c r="C131" s="151"/>
      <c r="D131" s="174" t="s">
        <v>56</v>
      </c>
      <c r="E131" s="175"/>
      <c r="F131" s="36">
        <v>200</v>
      </c>
      <c r="G131" s="37"/>
      <c r="H131" s="37"/>
      <c r="I131" s="37"/>
      <c r="J131" s="37"/>
      <c r="K131" s="37"/>
      <c r="L131" s="37"/>
      <c r="M131" s="37"/>
      <c r="N131" s="37">
        <v>64</v>
      </c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>
        <v>8</v>
      </c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>
        <v>2</v>
      </c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>
        <v>154</v>
      </c>
      <c r="BE131" s="39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</row>
    <row r="132" spans="1:218" x14ac:dyDescent="0.2">
      <c r="A132" s="208"/>
      <c r="B132" s="150"/>
      <c r="C132" s="151"/>
      <c r="D132" s="127" t="s">
        <v>53</v>
      </c>
      <c r="E132" s="125"/>
      <c r="F132" s="28">
        <v>100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>
        <v>5</v>
      </c>
      <c r="AG132" s="29"/>
      <c r="AH132" s="29">
        <v>70</v>
      </c>
      <c r="AI132" s="29"/>
      <c r="AJ132" s="29">
        <v>13</v>
      </c>
      <c r="AK132" s="29">
        <v>5</v>
      </c>
      <c r="AL132" s="29"/>
      <c r="AM132" s="29"/>
      <c r="AN132" s="29"/>
      <c r="AO132" s="29"/>
      <c r="AP132" s="29"/>
      <c r="AQ132" s="29"/>
      <c r="AR132" s="29">
        <v>1</v>
      </c>
      <c r="AS132" s="29">
        <v>3</v>
      </c>
      <c r="AT132" s="29"/>
      <c r="AU132" s="29"/>
      <c r="AV132" s="29">
        <v>5</v>
      </c>
      <c r="AW132" s="29"/>
      <c r="AX132" s="29"/>
      <c r="AY132" s="29"/>
      <c r="AZ132" s="29"/>
      <c r="BA132" s="26"/>
      <c r="BB132" s="26"/>
      <c r="BC132" s="26"/>
      <c r="BD132" s="26"/>
      <c r="BE132" s="27"/>
    </row>
    <row r="133" spans="1:218" ht="10.5" customHeight="1" x14ac:dyDescent="0.3">
      <c r="A133" s="208"/>
      <c r="B133" s="150"/>
      <c r="C133" s="151"/>
      <c r="D133" s="127" t="s">
        <v>43</v>
      </c>
      <c r="E133" s="137"/>
      <c r="F133" s="28">
        <v>150</v>
      </c>
      <c r="G133" s="29">
        <v>150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6"/>
      <c r="BB133" s="26"/>
      <c r="BC133" s="26"/>
      <c r="BD133" s="26"/>
      <c r="BE133" s="27"/>
    </row>
    <row r="134" spans="1:218" x14ac:dyDescent="0.2">
      <c r="A134" s="208"/>
      <c r="B134" s="152"/>
      <c r="C134" s="153"/>
      <c r="D134" s="161" t="s">
        <v>37</v>
      </c>
      <c r="E134" s="156"/>
      <c r="F134" s="34">
        <v>200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>
        <v>0.2</v>
      </c>
      <c r="AO134" s="30"/>
      <c r="AP134" s="30">
        <v>10</v>
      </c>
      <c r="AQ134" s="30"/>
      <c r="AR134" s="30"/>
      <c r="AS134" s="30"/>
      <c r="AT134" s="30"/>
      <c r="AU134" s="30"/>
      <c r="AV134" s="30">
        <v>12</v>
      </c>
      <c r="AW134" s="30"/>
      <c r="AX134" s="30"/>
      <c r="AY134" s="30"/>
      <c r="AZ134" s="30"/>
      <c r="BA134" s="30"/>
      <c r="BB134" s="30"/>
      <c r="BC134" s="30"/>
      <c r="BD134" s="30">
        <v>216</v>
      </c>
      <c r="BE134" s="31"/>
    </row>
    <row r="135" spans="1:218" x14ac:dyDescent="0.2">
      <c r="A135" s="208"/>
      <c r="B135" s="138" t="s">
        <v>22</v>
      </c>
      <c r="C135" s="139"/>
      <c r="D135" s="127" t="s">
        <v>42</v>
      </c>
      <c r="E135" s="125"/>
      <c r="F135" s="28">
        <v>300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>
        <v>318</v>
      </c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>
        <v>3</v>
      </c>
      <c r="AS135" s="29"/>
      <c r="AT135" s="29"/>
      <c r="AU135" s="29"/>
      <c r="AV135" s="29"/>
      <c r="AW135" s="29"/>
      <c r="AX135" s="29"/>
      <c r="AY135" s="29"/>
      <c r="AZ135" s="29"/>
      <c r="BA135" s="29"/>
      <c r="BB135" s="22"/>
      <c r="BC135" s="23"/>
      <c r="BD135" s="23">
        <v>210</v>
      </c>
      <c r="BE135" s="32"/>
    </row>
    <row r="136" spans="1:218" x14ac:dyDescent="0.2">
      <c r="A136" s="208"/>
      <c r="B136" s="140"/>
      <c r="C136" s="141"/>
      <c r="D136" s="127" t="s">
        <v>66</v>
      </c>
      <c r="E136" s="125"/>
      <c r="F136" s="25">
        <v>100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>
        <v>50</v>
      </c>
      <c r="AC136" s="26"/>
      <c r="AD136" s="26"/>
      <c r="AE136" s="26"/>
      <c r="AF136" s="26">
        <v>10</v>
      </c>
      <c r="AG136" s="26"/>
      <c r="AH136" s="26"/>
      <c r="AI136" s="26"/>
      <c r="AJ136" s="26"/>
      <c r="AK136" s="26">
        <v>33</v>
      </c>
      <c r="AL136" s="26"/>
      <c r="AM136" s="26">
        <v>0.1</v>
      </c>
      <c r="AN136" s="26"/>
      <c r="AO136" s="26"/>
      <c r="AP136" s="26"/>
      <c r="AQ136" s="26"/>
      <c r="AR136" s="26"/>
      <c r="AS136" s="26">
        <v>7</v>
      </c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7"/>
    </row>
    <row r="137" spans="1:218" ht="10.5" customHeight="1" x14ac:dyDescent="0.2">
      <c r="A137" s="208"/>
      <c r="B137" s="140"/>
      <c r="C137" s="141"/>
      <c r="D137" s="127" t="s">
        <v>61</v>
      </c>
      <c r="E137" s="125"/>
      <c r="F137" s="28">
        <v>100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>
        <v>6</v>
      </c>
      <c r="AG137" s="29"/>
      <c r="AH137" s="29"/>
      <c r="AI137" s="29">
        <v>84</v>
      </c>
      <c r="AJ137" s="29"/>
      <c r="AK137" s="29">
        <v>15</v>
      </c>
      <c r="AL137" s="29"/>
      <c r="AM137" s="29"/>
      <c r="AN137" s="29">
        <v>0.1</v>
      </c>
      <c r="AO137" s="29"/>
      <c r="AP137" s="29"/>
      <c r="AQ137" s="29"/>
      <c r="AR137" s="29">
        <v>2</v>
      </c>
      <c r="AS137" s="29"/>
      <c r="AT137" s="29"/>
      <c r="AU137" s="29"/>
      <c r="AV137" s="29"/>
      <c r="AW137" s="29"/>
      <c r="AX137" s="29"/>
      <c r="AY137" s="29"/>
      <c r="AZ137" s="29"/>
      <c r="BA137" s="29"/>
      <c r="BB137" s="26"/>
      <c r="BC137" s="26"/>
      <c r="BD137" s="26"/>
      <c r="BE137" s="27"/>
    </row>
    <row r="138" spans="1:218" s="40" customFormat="1" ht="10.5" customHeight="1" x14ac:dyDescent="0.3">
      <c r="A138" s="208"/>
      <c r="B138" s="140"/>
      <c r="C138" s="141"/>
      <c r="D138" s="128" t="s">
        <v>43</v>
      </c>
      <c r="E138" s="124"/>
      <c r="F138" s="57">
        <v>150</v>
      </c>
      <c r="G138" s="38">
        <v>150</v>
      </c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9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</row>
    <row r="139" spans="1:218" x14ac:dyDescent="0.2">
      <c r="A139" s="208"/>
      <c r="B139" s="140"/>
      <c r="C139" s="141"/>
      <c r="D139" s="127" t="s">
        <v>8</v>
      </c>
      <c r="E139" s="125"/>
      <c r="F139" s="28">
        <v>10</v>
      </c>
      <c r="G139" s="28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>
        <v>10</v>
      </c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6"/>
      <c r="BC139" s="26"/>
      <c r="BD139" s="26"/>
      <c r="BE139" s="27"/>
    </row>
    <row r="140" spans="1:218" ht="12" customHeight="1" x14ac:dyDescent="0.3">
      <c r="A140" s="209"/>
      <c r="B140" s="142"/>
      <c r="C140" s="143"/>
      <c r="D140" s="127" t="s">
        <v>40</v>
      </c>
      <c r="E140" s="137"/>
      <c r="F140" s="42">
        <v>200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>
        <v>1</v>
      </c>
      <c r="AV140" s="29">
        <v>10</v>
      </c>
      <c r="AW140" s="29"/>
      <c r="AX140" s="29"/>
      <c r="AY140" s="29"/>
      <c r="AZ140" s="29"/>
      <c r="BA140" s="29"/>
      <c r="BB140" s="26"/>
      <c r="BC140" s="26"/>
      <c r="BD140" s="26">
        <v>204</v>
      </c>
      <c r="BE140" s="27"/>
    </row>
    <row r="141" spans="1:218" ht="12" customHeight="1" x14ac:dyDescent="0.3">
      <c r="A141" s="209"/>
      <c r="B141" s="142"/>
      <c r="C141" s="143"/>
      <c r="D141" s="127"/>
      <c r="E141" s="137"/>
      <c r="F141" s="42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6"/>
      <c r="BC141" s="26"/>
      <c r="BD141" s="26"/>
      <c r="BE141" s="27"/>
    </row>
    <row r="142" spans="1:218" ht="13.5" customHeight="1" x14ac:dyDescent="0.2">
      <c r="A142" s="210"/>
      <c r="B142" s="144"/>
      <c r="C142" s="145"/>
      <c r="D142" s="129" t="s">
        <v>23</v>
      </c>
      <c r="E142" s="130"/>
      <c r="F142" s="34"/>
      <c r="G142" s="30">
        <f>SUM(G123:G141)</f>
        <v>300</v>
      </c>
      <c r="H142" s="30">
        <f t="shared" ref="H142:BD142" si="8">SUM(H123:H141)</f>
        <v>165</v>
      </c>
      <c r="I142" s="30">
        <f t="shared" si="8"/>
        <v>23</v>
      </c>
      <c r="J142" s="30">
        <f t="shared" si="8"/>
        <v>0</v>
      </c>
      <c r="K142" s="30">
        <f t="shared" si="8"/>
        <v>0</v>
      </c>
      <c r="L142" s="30">
        <f t="shared" si="8"/>
        <v>0</v>
      </c>
      <c r="M142" s="30">
        <f t="shared" si="8"/>
        <v>0</v>
      </c>
      <c r="N142" s="30">
        <f t="shared" si="8"/>
        <v>64</v>
      </c>
      <c r="O142" s="30">
        <f t="shared" si="8"/>
        <v>0</v>
      </c>
      <c r="P142" s="30">
        <f t="shared" si="8"/>
        <v>0</v>
      </c>
      <c r="Q142" s="30">
        <f t="shared" si="8"/>
        <v>50</v>
      </c>
      <c r="R142" s="30">
        <f t="shared" si="8"/>
        <v>105</v>
      </c>
      <c r="S142" s="30">
        <f t="shared" si="8"/>
        <v>0</v>
      </c>
      <c r="T142" s="30">
        <f t="shared" si="8"/>
        <v>105</v>
      </c>
      <c r="U142" s="30">
        <f t="shared" si="8"/>
        <v>0</v>
      </c>
      <c r="V142" s="30">
        <f t="shared" si="8"/>
        <v>0</v>
      </c>
      <c r="W142" s="30">
        <f t="shared" si="8"/>
        <v>0</v>
      </c>
      <c r="X142" s="30">
        <f t="shared" si="8"/>
        <v>0</v>
      </c>
      <c r="Y142" s="30">
        <f t="shared" si="8"/>
        <v>0</v>
      </c>
      <c r="Z142" s="30">
        <f t="shared" si="8"/>
        <v>0</v>
      </c>
      <c r="AA142" s="30">
        <f t="shared" si="8"/>
        <v>0</v>
      </c>
      <c r="AB142" s="30">
        <f t="shared" si="8"/>
        <v>50</v>
      </c>
      <c r="AC142" s="30">
        <f t="shared" si="8"/>
        <v>0</v>
      </c>
      <c r="AD142" s="30">
        <f t="shared" si="8"/>
        <v>21</v>
      </c>
      <c r="AE142" s="30">
        <f t="shared" si="8"/>
        <v>37</v>
      </c>
      <c r="AF142" s="30">
        <f t="shared" si="8"/>
        <v>43</v>
      </c>
      <c r="AG142" s="30">
        <f t="shared" si="8"/>
        <v>418</v>
      </c>
      <c r="AH142" s="30">
        <f t="shared" si="8"/>
        <v>70</v>
      </c>
      <c r="AI142" s="30">
        <f t="shared" si="8"/>
        <v>84</v>
      </c>
      <c r="AJ142" s="30">
        <f t="shared" si="8"/>
        <v>33</v>
      </c>
      <c r="AK142" s="30">
        <f t="shared" si="8"/>
        <v>73</v>
      </c>
      <c r="AL142" s="30">
        <f t="shared" si="8"/>
        <v>0</v>
      </c>
      <c r="AM142" s="30">
        <f t="shared" si="8"/>
        <v>2.1</v>
      </c>
      <c r="AN142" s="30">
        <f t="shared" si="8"/>
        <v>0.30000000000000004</v>
      </c>
      <c r="AO142" s="30">
        <f t="shared" si="8"/>
        <v>0</v>
      </c>
      <c r="AP142" s="30">
        <f t="shared" si="8"/>
        <v>10</v>
      </c>
      <c r="AQ142" s="30">
        <f t="shared" si="8"/>
        <v>0</v>
      </c>
      <c r="AR142" s="30">
        <f t="shared" si="8"/>
        <v>17.75</v>
      </c>
      <c r="AS142" s="30">
        <f t="shared" si="8"/>
        <v>10</v>
      </c>
      <c r="AT142" s="30">
        <f t="shared" si="8"/>
        <v>0</v>
      </c>
      <c r="AU142" s="30">
        <f t="shared" si="8"/>
        <v>2</v>
      </c>
      <c r="AV142" s="30">
        <f t="shared" si="8"/>
        <v>37</v>
      </c>
      <c r="AW142" s="30">
        <f t="shared" si="8"/>
        <v>15</v>
      </c>
      <c r="AX142" s="30">
        <f t="shared" si="8"/>
        <v>0</v>
      </c>
      <c r="AY142" s="30">
        <f t="shared" si="8"/>
        <v>100</v>
      </c>
      <c r="AZ142" s="30">
        <f t="shared" si="8"/>
        <v>0</v>
      </c>
      <c r="BA142" s="30">
        <f t="shared" si="8"/>
        <v>30</v>
      </c>
      <c r="BB142" s="30">
        <f t="shared" si="8"/>
        <v>0</v>
      </c>
      <c r="BC142" s="30">
        <f t="shared" si="8"/>
        <v>345</v>
      </c>
      <c r="BD142" s="30">
        <f t="shared" si="8"/>
        <v>1618</v>
      </c>
      <c r="BE142" s="31">
        <v>3458</v>
      </c>
    </row>
    <row r="143" spans="1:218" s="40" customFormat="1" ht="9.75" customHeight="1" x14ac:dyDescent="0.3">
      <c r="A143" s="207">
        <v>8</v>
      </c>
      <c r="B143" s="138" t="s">
        <v>20</v>
      </c>
      <c r="C143" s="139"/>
      <c r="D143" s="169" t="s">
        <v>118</v>
      </c>
      <c r="E143" s="135"/>
      <c r="F143" s="54">
        <v>300</v>
      </c>
      <c r="G143" s="55"/>
      <c r="H143" s="55"/>
      <c r="I143" s="55"/>
      <c r="J143" s="55"/>
      <c r="K143" s="55"/>
      <c r="L143" s="55">
        <v>138</v>
      </c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>
        <v>12</v>
      </c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>
        <v>3</v>
      </c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37"/>
      <c r="BD143" s="37">
        <v>206</v>
      </c>
      <c r="BE143" s="56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</row>
    <row r="144" spans="1:218" x14ac:dyDescent="0.2">
      <c r="A144" s="208"/>
      <c r="B144" s="140"/>
      <c r="C144" s="141"/>
      <c r="D144" s="127" t="s">
        <v>8</v>
      </c>
      <c r="E144" s="125"/>
      <c r="F144" s="28">
        <v>10</v>
      </c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>
        <v>10</v>
      </c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6"/>
      <c r="BC144" s="26"/>
      <c r="BD144" s="26"/>
      <c r="BE144" s="27"/>
    </row>
    <row r="145" spans="1:218" x14ac:dyDescent="0.2">
      <c r="A145" s="208"/>
      <c r="B145" s="140"/>
      <c r="C145" s="141"/>
      <c r="D145" s="127" t="s">
        <v>44</v>
      </c>
      <c r="E145" s="125"/>
      <c r="F145" s="28">
        <v>150</v>
      </c>
      <c r="G145" s="28"/>
      <c r="H145" s="29">
        <v>150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6"/>
      <c r="BC145" s="26"/>
      <c r="BD145" s="26"/>
      <c r="BE145" s="27"/>
    </row>
    <row r="146" spans="1:218" x14ac:dyDescent="0.2">
      <c r="A146" s="208"/>
      <c r="B146" s="140"/>
      <c r="C146" s="141"/>
      <c r="D146" s="131" t="s">
        <v>79</v>
      </c>
      <c r="E146" s="125"/>
      <c r="F146" s="28">
        <v>50</v>
      </c>
      <c r="G146" s="28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>
        <v>50</v>
      </c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6"/>
      <c r="BC146" s="26"/>
      <c r="BD146" s="26"/>
      <c r="BE146" s="27"/>
    </row>
    <row r="147" spans="1:218" x14ac:dyDescent="0.2">
      <c r="A147" s="208"/>
      <c r="B147" s="140"/>
      <c r="C147" s="141"/>
      <c r="D147" s="127" t="s">
        <v>40</v>
      </c>
      <c r="E147" s="125"/>
      <c r="F147" s="28">
        <v>200</v>
      </c>
      <c r="G147" s="28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>
        <v>1</v>
      </c>
      <c r="AV147" s="29">
        <v>10</v>
      </c>
      <c r="AW147" s="29"/>
      <c r="AX147" s="29"/>
      <c r="AY147" s="29"/>
      <c r="AZ147" s="29"/>
      <c r="BA147" s="29"/>
      <c r="BB147" s="26"/>
      <c r="BC147" s="26"/>
      <c r="BD147" s="26">
        <v>204</v>
      </c>
      <c r="BE147" s="27"/>
    </row>
    <row r="148" spans="1:218" x14ac:dyDescent="0.2">
      <c r="A148" s="208"/>
      <c r="B148" s="140"/>
      <c r="C148" s="141"/>
      <c r="D148" s="161" t="s">
        <v>17</v>
      </c>
      <c r="E148" s="156"/>
      <c r="F148" s="28">
        <v>200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>
        <v>200</v>
      </c>
      <c r="AX148" s="29"/>
      <c r="AY148" s="29"/>
      <c r="AZ148" s="29"/>
      <c r="BA148" s="29"/>
      <c r="BB148" s="30"/>
      <c r="BC148" s="30"/>
      <c r="BD148" s="30"/>
      <c r="BE148" s="31"/>
    </row>
    <row r="149" spans="1:218" x14ac:dyDescent="0.2">
      <c r="A149" s="208"/>
      <c r="B149" s="148" t="s">
        <v>21</v>
      </c>
      <c r="C149" s="149"/>
      <c r="D149" s="133" t="s">
        <v>67</v>
      </c>
      <c r="E149" s="134"/>
      <c r="F149" s="21">
        <v>500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>
        <v>40</v>
      </c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>
        <v>10</v>
      </c>
      <c r="AK149" s="22">
        <v>10</v>
      </c>
      <c r="AL149" s="22"/>
      <c r="AM149" s="22">
        <v>1.25</v>
      </c>
      <c r="AN149" s="22"/>
      <c r="AO149" s="22"/>
      <c r="AP149" s="22"/>
      <c r="AQ149" s="22"/>
      <c r="AR149" s="22">
        <v>3</v>
      </c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3">
        <v>510</v>
      </c>
      <c r="BD149" s="23"/>
      <c r="BE149" s="32"/>
    </row>
    <row r="150" spans="1:218" s="40" customFormat="1" ht="10.5" customHeight="1" x14ac:dyDescent="0.3">
      <c r="A150" s="208"/>
      <c r="B150" s="150"/>
      <c r="C150" s="151"/>
      <c r="D150" s="128" t="s">
        <v>51</v>
      </c>
      <c r="E150" s="124"/>
      <c r="F150" s="36">
        <v>120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>
        <v>120</v>
      </c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8"/>
      <c r="BC150" s="38"/>
      <c r="BD150" s="38"/>
      <c r="BE150" s="39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</row>
    <row r="151" spans="1:218" s="40" customFormat="1" ht="10.5" customHeight="1" x14ac:dyDescent="0.3">
      <c r="A151" s="208"/>
      <c r="B151" s="150"/>
      <c r="C151" s="151"/>
      <c r="D151" s="128" t="s">
        <v>57</v>
      </c>
      <c r="E151" s="124"/>
      <c r="F151" s="36">
        <v>300</v>
      </c>
      <c r="G151" s="37"/>
      <c r="H151" s="37"/>
      <c r="I151" s="37"/>
      <c r="J151" s="37">
        <v>116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>
        <v>12</v>
      </c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>
        <v>3</v>
      </c>
      <c r="AS151" s="37"/>
      <c r="AT151" s="37"/>
      <c r="AU151" s="37"/>
      <c r="AV151" s="37"/>
      <c r="AW151" s="37"/>
      <c r="AX151" s="37"/>
      <c r="AY151" s="37"/>
      <c r="AZ151" s="37"/>
      <c r="BA151" s="37"/>
      <c r="BB151" s="38"/>
      <c r="BC151" s="38"/>
      <c r="BD151" s="38">
        <v>210</v>
      </c>
      <c r="BE151" s="39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</row>
    <row r="152" spans="1:218" ht="10.5" customHeight="1" x14ac:dyDescent="0.2">
      <c r="A152" s="208"/>
      <c r="B152" s="150"/>
      <c r="C152" s="151"/>
      <c r="D152" s="125" t="s">
        <v>123</v>
      </c>
      <c r="E152" s="126"/>
      <c r="F152" s="25">
        <v>100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>
        <v>10</v>
      </c>
      <c r="AG152" s="26"/>
      <c r="AH152" s="26"/>
      <c r="AI152" s="26"/>
      <c r="AJ152" s="26">
        <v>101</v>
      </c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7"/>
    </row>
    <row r="153" spans="1:218" s="40" customFormat="1" ht="10.5" customHeight="1" x14ac:dyDescent="0.3">
      <c r="A153" s="208"/>
      <c r="B153" s="150"/>
      <c r="C153" s="151"/>
      <c r="D153" s="128" t="s">
        <v>54</v>
      </c>
      <c r="E153" s="124"/>
      <c r="F153" s="59">
        <v>150</v>
      </c>
      <c r="G153" s="45">
        <v>150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38"/>
      <c r="BC153" s="38"/>
      <c r="BD153" s="38"/>
      <c r="BE153" s="39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</row>
    <row r="154" spans="1:218" s="40" customFormat="1" ht="10.5" customHeight="1" x14ac:dyDescent="0.3">
      <c r="A154" s="208"/>
      <c r="B154" s="152"/>
      <c r="C154" s="153"/>
      <c r="D154" s="165" t="s">
        <v>55</v>
      </c>
      <c r="E154" s="166"/>
      <c r="F154" s="62">
        <v>200</v>
      </c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>
        <v>0.2</v>
      </c>
      <c r="AO154" s="63"/>
      <c r="AP154" s="63">
        <v>10</v>
      </c>
      <c r="AQ154" s="63"/>
      <c r="AR154" s="63"/>
      <c r="AS154" s="63"/>
      <c r="AT154" s="63">
        <v>8</v>
      </c>
      <c r="AU154" s="63"/>
      <c r="AV154" s="63">
        <v>12</v>
      </c>
      <c r="AW154" s="63"/>
      <c r="AX154" s="63"/>
      <c r="AY154" s="63"/>
      <c r="AZ154" s="63"/>
      <c r="BA154" s="63"/>
      <c r="BB154" s="63"/>
      <c r="BC154" s="63"/>
      <c r="BD154" s="63">
        <v>216</v>
      </c>
      <c r="BE154" s="64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</row>
    <row r="155" spans="1:218" x14ac:dyDescent="0.2">
      <c r="A155" s="208"/>
      <c r="B155" s="138" t="s">
        <v>22</v>
      </c>
      <c r="C155" s="139"/>
      <c r="D155" s="133" t="s">
        <v>68</v>
      </c>
      <c r="E155" s="134"/>
      <c r="F155" s="35">
        <v>150</v>
      </c>
      <c r="G155" s="23"/>
      <c r="H155" s="23">
        <v>18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>
        <v>128</v>
      </c>
      <c r="AD155" s="23">
        <v>6</v>
      </c>
      <c r="AE155" s="23"/>
      <c r="AF155" s="23">
        <v>15</v>
      </c>
      <c r="AG155" s="23"/>
      <c r="AH155" s="23"/>
      <c r="AI155" s="23"/>
      <c r="AJ155" s="23"/>
      <c r="AK155" s="23">
        <v>25</v>
      </c>
      <c r="AL155" s="23"/>
      <c r="AM155" s="23">
        <v>0.375</v>
      </c>
      <c r="AN155" s="23"/>
      <c r="AO155" s="23"/>
      <c r="AP155" s="23"/>
      <c r="AQ155" s="23"/>
      <c r="AR155" s="23">
        <v>6</v>
      </c>
      <c r="AS155" s="23"/>
      <c r="AT155" s="23"/>
      <c r="AU155" s="23"/>
      <c r="AV155" s="23"/>
      <c r="AW155" s="23">
        <v>12</v>
      </c>
      <c r="AX155" s="23"/>
      <c r="AY155" s="23"/>
      <c r="AZ155" s="23"/>
      <c r="BA155" s="22"/>
      <c r="BB155" s="22"/>
      <c r="BC155" s="23"/>
      <c r="BD155" s="23"/>
      <c r="BE155" s="32"/>
    </row>
    <row r="156" spans="1:218" s="40" customFormat="1" ht="10.5" customHeight="1" x14ac:dyDescent="0.3">
      <c r="A156" s="208"/>
      <c r="B156" s="140"/>
      <c r="C156" s="141"/>
      <c r="D156" s="167" t="s">
        <v>52</v>
      </c>
      <c r="E156" s="168"/>
      <c r="F156" s="36">
        <v>200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>
        <v>10</v>
      </c>
      <c r="AF156" s="37"/>
      <c r="AG156" s="37">
        <v>170</v>
      </c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>
        <v>2</v>
      </c>
      <c r="AS156" s="37"/>
      <c r="AT156" s="37"/>
      <c r="AU156" s="37"/>
      <c r="AV156" s="37"/>
      <c r="AW156" s="37">
        <v>30</v>
      </c>
      <c r="AX156" s="37"/>
      <c r="AY156" s="37"/>
      <c r="AZ156" s="37"/>
      <c r="BA156" s="37"/>
      <c r="BB156" s="38"/>
      <c r="BC156" s="38"/>
      <c r="BD156" s="38"/>
      <c r="BE156" s="39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</row>
    <row r="157" spans="1:218" s="40" customFormat="1" ht="10.5" customHeight="1" x14ac:dyDescent="0.3">
      <c r="A157" s="208"/>
      <c r="B157" s="140"/>
      <c r="C157" s="141"/>
      <c r="D157" s="128" t="s">
        <v>53</v>
      </c>
      <c r="E157" s="124"/>
      <c r="F157" s="57">
        <v>100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>
        <v>5</v>
      </c>
      <c r="AG157" s="38"/>
      <c r="AH157" s="38">
        <v>70</v>
      </c>
      <c r="AI157" s="38"/>
      <c r="AJ157" s="38">
        <v>13</v>
      </c>
      <c r="AK157" s="38">
        <v>5</v>
      </c>
      <c r="AL157" s="38"/>
      <c r="AM157" s="38"/>
      <c r="AN157" s="38"/>
      <c r="AO157" s="38"/>
      <c r="AP157" s="38"/>
      <c r="AQ157" s="38"/>
      <c r="AR157" s="38">
        <v>0.6</v>
      </c>
      <c r="AS157" s="38">
        <v>3</v>
      </c>
      <c r="AT157" s="38"/>
      <c r="AU157" s="38"/>
      <c r="AV157" s="38">
        <v>5</v>
      </c>
      <c r="AW157" s="38"/>
      <c r="AX157" s="38"/>
      <c r="AY157" s="38"/>
      <c r="AZ157" s="38"/>
      <c r="BA157" s="38"/>
      <c r="BB157" s="38"/>
      <c r="BC157" s="38"/>
      <c r="BD157" s="38"/>
      <c r="BE157" s="39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</row>
    <row r="158" spans="1:218" s="40" customFormat="1" ht="10.5" customHeight="1" x14ac:dyDescent="0.3">
      <c r="A158" s="208"/>
      <c r="B158" s="140"/>
      <c r="C158" s="141"/>
      <c r="D158" s="128" t="s">
        <v>43</v>
      </c>
      <c r="E158" s="124"/>
      <c r="F158" s="57">
        <v>150</v>
      </c>
      <c r="G158" s="38">
        <v>150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9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</row>
    <row r="159" spans="1:218" x14ac:dyDescent="0.2">
      <c r="A159" s="208"/>
      <c r="B159" s="140"/>
      <c r="C159" s="141"/>
      <c r="D159" s="127" t="s">
        <v>8</v>
      </c>
      <c r="E159" s="125"/>
      <c r="F159" s="28">
        <v>10</v>
      </c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>
        <v>10</v>
      </c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6"/>
      <c r="BB159" s="26"/>
      <c r="BC159" s="26"/>
      <c r="BD159" s="26"/>
      <c r="BE159" s="27"/>
    </row>
    <row r="160" spans="1:218" ht="12" customHeight="1" x14ac:dyDescent="0.3">
      <c r="A160" s="209"/>
      <c r="B160" s="142"/>
      <c r="C160" s="143"/>
      <c r="D160" s="127" t="s">
        <v>40</v>
      </c>
      <c r="E160" s="137"/>
      <c r="F160" s="42">
        <v>200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>
        <v>1</v>
      </c>
      <c r="AV160" s="29">
        <v>10</v>
      </c>
      <c r="AW160" s="29"/>
      <c r="AX160" s="29"/>
      <c r="AY160" s="29"/>
      <c r="AZ160" s="29"/>
      <c r="BA160" s="26"/>
      <c r="BB160" s="26"/>
      <c r="BC160" s="26"/>
      <c r="BD160" s="26">
        <v>204</v>
      </c>
      <c r="BE160" s="27"/>
    </row>
    <row r="161" spans="1:218" ht="12" customHeight="1" x14ac:dyDescent="0.3">
      <c r="A161" s="209"/>
      <c r="B161" s="159"/>
      <c r="C161" s="160"/>
      <c r="D161" s="127"/>
      <c r="E161" s="137"/>
      <c r="F161" s="42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6"/>
      <c r="BB161" s="26"/>
      <c r="BC161" s="26"/>
      <c r="BD161" s="26"/>
      <c r="BE161" s="27"/>
    </row>
    <row r="162" spans="1:218" ht="11.25" customHeight="1" x14ac:dyDescent="0.2">
      <c r="A162" s="210"/>
      <c r="B162" s="144"/>
      <c r="C162" s="145"/>
      <c r="D162" s="129" t="s">
        <v>23</v>
      </c>
      <c r="E162" s="130"/>
      <c r="F162" s="34"/>
      <c r="G162" s="30">
        <f>SUM(G143:G161)</f>
        <v>300</v>
      </c>
      <c r="H162" s="30">
        <f t="shared" ref="H162:BD162" si="9">SUM(H143:H161)</f>
        <v>168</v>
      </c>
      <c r="I162" s="30">
        <f t="shared" si="9"/>
        <v>0</v>
      </c>
      <c r="J162" s="30">
        <f t="shared" si="9"/>
        <v>116</v>
      </c>
      <c r="K162" s="30">
        <f t="shared" si="9"/>
        <v>0</v>
      </c>
      <c r="L162" s="30">
        <f t="shared" si="9"/>
        <v>138</v>
      </c>
      <c r="M162" s="30">
        <f t="shared" si="9"/>
        <v>0</v>
      </c>
      <c r="N162" s="30">
        <f t="shared" si="9"/>
        <v>0</v>
      </c>
      <c r="O162" s="30">
        <f t="shared" si="9"/>
        <v>0</v>
      </c>
      <c r="P162" s="30">
        <f t="shared" si="9"/>
        <v>0</v>
      </c>
      <c r="Q162" s="30">
        <f t="shared" si="9"/>
        <v>0</v>
      </c>
      <c r="R162" s="30">
        <f t="shared" si="9"/>
        <v>40</v>
      </c>
      <c r="S162" s="30">
        <f t="shared" si="9"/>
        <v>0</v>
      </c>
      <c r="T162" s="30">
        <f t="shared" si="9"/>
        <v>0</v>
      </c>
      <c r="U162" s="30">
        <f t="shared" si="9"/>
        <v>0</v>
      </c>
      <c r="V162" s="30">
        <f t="shared" si="9"/>
        <v>0</v>
      </c>
      <c r="W162" s="30">
        <f t="shared" si="9"/>
        <v>0</v>
      </c>
      <c r="X162" s="30">
        <f t="shared" si="9"/>
        <v>120</v>
      </c>
      <c r="Y162" s="30">
        <f t="shared" si="9"/>
        <v>50</v>
      </c>
      <c r="Z162" s="30">
        <f t="shared" si="9"/>
        <v>0</v>
      </c>
      <c r="AA162" s="30">
        <f t="shared" si="9"/>
        <v>0</v>
      </c>
      <c r="AB162" s="30">
        <f t="shared" si="9"/>
        <v>0</v>
      </c>
      <c r="AC162" s="30">
        <f t="shared" si="9"/>
        <v>128</v>
      </c>
      <c r="AD162" s="30">
        <f t="shared" si="9"/>
        <v>6</v>
      </c>
      <c r="AE162" s="30">
        <f t="shared" si="9"/>
        <v>54</v>
      </c>
      <c r="AF162" s="30">
        <f t="shared" si="9"/>
        <v>30</v>
      </c>
      <c r="AG162" s="30">
        <f t="shared" si="9"/>
        <v>170</v>
      </c>
      <c r="AH162" s="30">
        <f t="shared" si="9"/>
        <v>70</v>
      </c>
      <c r="AI162" s="30">
        <f t="shared" si="9"/>
        <v>0</v>
      </c>
      <c r="AJ162" s="30">
        <f t="shared" si="9"/>
        <v>124</v>
      </c>
      <c r="AK162" s="30">
        <f t="shared" si="9"/>
        <v>40</v>
      </c>
      <c r="AL162" s="30">
        <f t="shared" si="9"/>
        <v>0</v>
      </c>
      <c r="AM162" s="30">
        <f t="shared" si="9"/>
        <v>1.625</v>
      </c>
      <c r="AN162" s="30">
        <f t="shared" si="9"/>
        <v>0.2</v>
      </c>
      <c r="AO162" s="30">
        <f t="shared" si="9"/>
        <v>0</v>
      </c>
      <c r="AP162" s="30">
        <f t="shared" si="9"/>
        <v>10</v>
      </c>
      <c r="AQ162" s="30">
        <f t="shared" si="9"/>
        <v>0</v>
      </c>
      <c r="AR162" s="30">
        <f t="shared" si="9"/>
        <v>17.600000000000001</v>
      </c>
      <c r="AS162" s="30">
        <f t="shared" si="9"/>
        <v>3</v>
      </c>
      <c r="AT162" s="30">
        <f t="shared" si="9"/>
        <v>8</v>
      </c>
      <c r="AU162" s="30">
        <f t="shared" si="9"/>
        <v>2</v>
      </c>
      <c r="AV162" s="30">
        <f t="shared" si="9"/>
        <v>37</v>
      </c>
      <c r="AW162" s="30">
        <f t="shared" si="9"/>
        <v>242</v>
      </c>
      <c r="AX162" s="30">
        <f t="shared" si="9"/>
        <v>0</v>
      </c>
      <c r="AY162" s="30">
        <f t="shared" si="9"/>
        <v>0</v>
      </c>
      <c r="AZ162" s="30">
        <f t="shared" si="9"/>
        <v>0</v>
      </c>
      <c r="BA162" s="30">
        <f t="shared" si="9"/>
        <v>0</v>
      </c>
      <c r="BB162" s="30">
        <f t="shared" si="9"/>
        <v>0</v>
      </c>
      <c r="BC162" s="30">
        <f t="shared" si="9"/>
        <v>510</v>
      </c>
      <c r="BD162" s="30">
        <f t="shared" si="9"/>
        <v>1040</v>
      </c>
      <c r="BE162" s="31">
        <v>3574</v>
      </c>
    </row>
    <row r="163" spans="1:218" s="40" customFormat="1" ht="10.5" customHeight="1" x14ac:dyDescent="0.3">
      <c r="A163" s="207">
        <v>9</v>
      </c>
      <c r="B163" s="138" t="s">
        <v>20</v>
      </c>
      <c r="C163" s="139"/>
      <c r="D163" s="169" t="s">
        <v>117</v>
      </c>
      <c r="E163" s="135"/>
      <c r="F163" s="54">
        <v>300</v>
      </c>
      <c r="G163" s="55"/>
      <c r="H163" s="55"/>
      <c r="I163" s="55"/>
      <c r="J163" s="55"/>
      <c r="K163" s="55"/>
      <c r="L163" s="55"/>
      <c r="M163" s="55"/>
      <c r="N163" s="55"/>
      <c r="O163" s="55">
        <v>65</v>
      </c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>
        <v>10</v>
      </c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>
        <v>3</v>
      </c>
      <c r="AS163" s="55"/>
      <c r="AT163" s="55"/>
      <c r="AU163" s="55"/>
      <c r="AV163" s="55">
        <v>3</v>
      </c>
      <c r="AW163" s="55"/>
      <c r="AX163" s="55"/>
      <c r="AY163" s="55"/>
      <c r="AZ163" s="55"/>
      <c r="BA163" s="55"/>
      <c r="BB163" s="55"/>
      <c r="BC163" s="37"/>
      <c r="BD163" s="37">
        <v>240</v>
      </c>
      <c r="BE163" s="56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</row>
    <row r="164" spans="1:218" x14ac:dyDescent="0.2">
      <c r="A164" s="211"/>
      <c r="B164" s="140"/>
      <c r="C164" s="141"/>
      <c r="D164" s="131" t="s">
        <v>17</v>
      </c>
      <c r="E164" s="125"/>
      <c r="F164" s="75">
        <v>200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>
        <v>200</v>
      </c>
      <c r="AX164" s="76"/>
      <c r="AY164" s="76"/>
      <c r="AZ164" s="76"/>
      <c r="BA164" s="23"/>
      <c r="BB164" s="23"/>
      <c r="BC164" s="23"/>
      <c r="BD164" s="23"/>
      <c r="BE164" s="32"/>
    </row>
    <row r="165" spans="1:218" x14ac:dyDescent="0.2">
      <c r="A165" s="208"/>
      <c r="B165" s="140"/>
      <c r="C165" s="141"/>
      <c r="D165" s="127" t="s">
        <v>8</v>
      </c>
      <c r="E165" s="125"/>
      <c r="F165" s="28">
        <v>10</v>
      </c>
      <c r="G165" s="28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>
        <v>10</v>
      </c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6"/>
      <c r="BB165" s="26"/>
      <c r="BC165" s="26"/>
      <c r="BD165" s="26"/>
      <c r="BE165" s="27"/>
    </row>
    <row r="166" spans="1:218" x14ac:dyDescent="0.2">
      <c r="A166" s="208"/>
      <c r="B166" s="140"/>
      <c r="C166" s="141"/>
      <c r="D166" s="127" t="s">
        <v>44</v>
      </c>
      <c r="E166" s="125"/>
      <c r="F166" s="28">
        <v>150</v>
      </c>
      <c r="G166" s="28"/>
      <c r="H166" s="29">
        <v>150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6"/>
      <c r="BB166" s="26"/>
      <c r="BC166" s="26"/>
      <c r="BD166" s="26"/>
      <c r="BE166" s="27"/>
    </row>
    <row r="167" spans="1:218" x14ac:dyDescent="0.2">
      <c r="A167" s="208"/>
      <c r="B167" s="140"/>
      <c r="C167" s="141"/>
      <c r="D167" s="127" t="s">
        <v>26</v>
      </c>
      <c r="E167" s="125"/>
      <c r="F167" s="28">
        <v>30</v>
      </c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6">
        <v>30</v>
      </c>
      <c r="BB167" s="26"/>
      <c r="BC167" s="26"/>
      <c r="BD167" s="26"/>
      <c r="BE167" s="27"/>
    </row>
    <row r="168" spans="1:218" x14ac:dyDescent="0.2">
      <c r="A168" s="208"/>
      <c r="B168" s="140"/>
      <c r="C168" s="141"/>
      <c r="D168" s="161" t="s">
        <v>40</v>
      </c>
      <c r="E168" s="156"/>
      <c r="F168" s="28">
        <v>200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>
        <v>1</v>
      </c>
      <c r="AV168" s="29">
        <v>10</v>
      </c>
      <c r="AW168" s="29"/>
      <c r="AX168" s="29"/>
      <c r="AY168" s="29"/>
      <c r="AZ168" s="29"/>
      <c r="BA168" s="30"/>
      <c r="BB168" s="30"/>
      <c r="BC168" s="30"/>
      <c r="BD168" s="30">
        <v>204</v>
      </c>
      <c r="BE168" s="31"/>
    </row>
    <row r="169" spans="1:218" x14ac:dyDescent="0.2">
      <c r="A169" s="208"/>
      <c r="B169" s="148" t="s">
        <v>21</v>
      </c>
      <c r="C169" s="149"/>
      <c r="D169" s="133" t="s">
        <v>69</v>
      </c>
      <c r="E169" s="134"/>
      <c r="F169" s="21">
        <v>500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>
        <v>60</v>
      </c>
      <c r="AH169" s="22">
        <v>100</v>
      </c>
      <c r="AI169" s="22"/>
      <c r="AJ169" s="22">
        <v>20</v>
      </c>
      <c r="AK169" s="22">
        <v>20</v>
      </c>
      <c r="AL169" s="22"/>
      <c r="AM169" s="22">
        <v>1.25</v>
      </c>
      <c r="AN169" s="22"/>
      <c r="AO169" s="22"/>
      <c r="AP169" s="22"/>
      <c r="AQ169" s="22"/>
      <c r="AR169" s="22">
        <v>3</v>
      </c>
      <c r="AS169" s="22"/>
      <c r="AT169" s="22"/>
      <c r="AU169" s="22"/>
      <c r="AV169" s="22"/>
      <c r="AW169" s="22"/>
      <c r="AX169" s="22"/>
      <c r="AY169" s="22"/>
      <c r="AZ169" s="22"/>
      <c r="BA169" s="22"/>
      <c r="BB169" s="22">
        <v>3</v>
      </c>
      <c r="BC169" s="23">
        <v>390</v>
      </c>
      <c r="BD169" s="23"/>
      <c r="BE169" s="32"/>
    </row>
    <row r="170" spans="1:218" x14ac:dyDescent="0.2">
      <c r="A170" s="208"/>
      <c r="B170" s="150"/>
      <c r="C170" s="151"/>
      <c r="D170" s="125" t="s">
        <v>112</v>
      </c>
      <c r="E170" s="126"/>
      <c r="F170" s="25">
        <v>150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>
        <v>6</v>
      </c>
      <c r="T170" s="26"/>
      <c r="U170" s="26">
        <v>120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>
        <v>15</v>
      </c>
      <c r="AG170" s="26"/>
      <c r="AH170" s="26"/>
      <c r="AI170" s="26"/>
      <c r="AJ170" s="26"/>
      <c r="AK170" s="26">
        <v>36</v>
      </c>
      <c r="AL170" s="26"/>
      <c r="AM170" s="26">
        <v>0.75</v>
      </c>
      <c r="AN170" s="26"/>
      <c r="AO170" s="26"/>
      <c r="AP170" s="26"/>
      <c r="AQ170" s="26"/>
      <c r="AR170" s="26">
        <v>3</v>
      </c>
      <c r="AS170" s="26"/>
      <c r="AT170" s="26"/>
      <c r="AU170" s="26"/>
      <c r="AV170" s="26"/>
      <c r="AW170" s="26"/>
      <c r="AX170" s="26"/>
      <c r="AY170" s="26"/>
      <c r="AZ170" s="26">
        <v>23</v>
      </c>
      <c r="BA170" s="26"/>
      <c r="BB170" s="26">
        <v>22.5</v>
      </c>
      <c r="BC170" s="26">
        <v>45</v>
      </c>
      <c r="BD170" s="26"/>
      <c r="BE170" s="27"/>
    </row>
    <row r="171" spans="1:218" x14ac:dyDescent="0.2">
      <c r="A171" s="208"/>
      <c r="B171" s="150"/>
      <c r="C171" s="151"/>
      <c r="D171" s="127" t="s">
        <v>52</v>
      </c>
      <c r="E171" s="125"/>
      <c r="F171" s="28">
        <v>300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>
        <v>15</v>
      </c>
      <c r="AF171" s="29"/>
      <c r="AG171" s="29">
        <v>255</v>
      </c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>
        <v>3</v>
      </c>
      <c r="AS171" s="29"/>
      <c r="AT171" s="29"/>
      <c r="AU171" s="29"/>
      <c r="AV171" s="29"/>
      <c r="AW171" s="29">
        <v>45</v>
      </c>
      <c r="AX171" s="29"/>
      <c r="AY171" s="29"/>
      <c r="AZ171" s="29"/>
      <c r="BA171" s="29"/>
      <c r="BB171" s="26"/>
      <c r="BC171" s="26"/>
      <c r="BD171" s="26"/>
      <c r="BE171" s="27"/>
    </row>
    <row r="172" spans="1:218" s="40" customFormat="1" ht="10.5" customHeight="1" x14ac:dyDescent="0.3">
      <c r="A172" s="208"/>
      <c r="B172" s="150"/>
      <c r="C172" s="151"/>
      <c r="D172" s="128" t="s">
        <v>61</v>
      </c>
      <c r="E172" s="124"/>
      <c r="F172" s="57">
        <v>100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>
        <v>6</v>
      </c>
      <c r="AG172" s="38"/>
      <c r="AH172" s="38"/>
      <c r="AI172" s="38">
        <v>84</v>
      </c>
      <c r="AJ172" s="38"/>
      <c r="AK172" s="38">
        <v>15</v>
      </c>
      <c r="AL172" s="38"/>
      <c r="AM172" s="38"/>
      <c r="AN172" s="38">
        <v>0.1</v>
      </c>
      <c r="AO172" s="38"/>
      <c r="AP172" s="38"/>
      <c r="AQ172" s="38"/>
      <c r="AR172" s="38">
        <v>0.6</v>
      </c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9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</row>
    <row r="173" spans="1:218" s="40" customFormat="1" ht="10.5" customHeight="1" x14ac:dyDescent="0.3">
      <c r="A173" s="208"/>
      <c r="B173" s="150"/>
      <c r="C173" s="151"/>
      <c r="D173" s="128" t="s">
        <v>43</v>
      </c>
      <c r="E173" s="124"/>
      <c r="F173" s="59">
        <v>150</v>
      </c>
      <c r="G173" s="45">
        <v>150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38"/>
      <c r="BC173" s="38"/>
      <c r="BD173" s="38"/>
      <c r="BE173" s="39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</row>
    <row r="174" spans="1:218" x14ac:dyDescent="0.2">
      <c r="A174" s="208"/>
      <c r="B174" s="152"/>
      <c r="C174" s="153"/>
      <c r="D174" s="206" t="s">
        <v>37</v>
      </c>
      <c r="E174" s="156"/>
      <c r="F174" s="34">
        <v>200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>
        <v>0.2</v>
      </c>
      <c r="AO174" s="30"/>
      <c r="AP174" s="30">
        <v>10</v>
      </c>
      <c r="AQ174" s="30"/>
      <c r="AR174" s="30"/>
      <c r="AS174" s="30"/>
      <c r="AT174" s="30"/>
      <c r="AU174" s="30"/>
      <c r="AV174" s="30">
        <v>12</v>
      </c>
      <c r="AW174" s="30"/>
      <c r="AX174" s="30"/>
      <c r="AY174" s="30"/>
      <c r="AZ174" s="30"/>
      <c r="BA174" s="30"/>
      <c r="BB174" s="30"/>
      <c r="BC174" s="30"/>
      <c r="BD174" s="30">
        <v>216</v>
      </c>
      <c r="BE174" s="31"/>
    </row>
    <row r="175" spans="1:218" x14ac:dyDescent="0.2">
      <c r="A175" s="227"/>
      <c r="B175" s="138" t="s">
        <v>22</v>
      </c>
      <c r="C175" s="139"/>
      <c r="D175" s="133" t="s">
        <v>38</v>
      </c>
      <c r="E175" s="133"/>
      <c r="F175" s="58">
        <v>200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>
        <v>70</v>
      </c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>
        <v>6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>
        <v>3.5</v>
      </c>
      <c r="AS175" s="26"/>
      <c r="AT175" s="26"/>
      <c r="AU175" s="26"/>
      <c r="AV175" s="26"/>
      <c r="AW175" s="26"/>
      <c r="AX175" s="26"/>
      <c r="AY175" s="26"/>
      <c r="AZ175" s="26"/>
      <c r="BA175" s="26"/>
      <c r="BB175" s="22"/>
      <c r="BC175" s="23"/>
      <c r="BD175" s="23">
        <v>420</v>
      </c>
      <c r="BE175" s="32"/>
    </row>
    <row r="176" spans="1:218" x14ac:dyDescent="0.2">
      <c r="A176" s="227"/>
      <c r="B176" s="140"/>
      <c r="C176" s="141"/>
      <c r="D176" s="127" t="s">
        <v>45</v>
      </c>
      <c r="E176" s="125"/>
      <c r="F176" s="35">
        <v>150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>
        <v>15</v>
      </c>
      <c r="T176" s="23"/>
      <c r="U176" s="23"/>
      <c r="V176" s="23"/>
      <c r="W176" s="23"/>
      <c r="X176" s="23"/>
      <c r="Y176" s="23"/>
      <c r="Z176" s="23"/>
      <c r="AA176" s="23"/>
      <c r="AB176" s="23"/>
      <c r="AC176" s="23">
        <v>179</v>
      </c>
      <c r="AD176" s="23"/>
      <c r="AE176" s="23"/>
      <c r="AF176" s="23">
        <v>10</v>
      </c>
      <c r="AG176" s="23"/>
      <c r="AH176" s="23"/>
      <c r="AI176" s="23"/>
      <c r="AJ176" s="23"/>
      <c r="AK176" s="23"/>
      <c r="AL176" s="23"/>
      <c r="AM176" s="23">
        <v>1.5</v>
      </c>
      <c r="AN176" s="23"/>
      <c r="AO176" s="23"/>
      <c r="AP176" s="23"/>
      <c r="AQ176" s="23"/>
      <c r="AR176" s="23">
        <v>6</v>
      </c>
      <c r="AS176" s="23"/>
      <c r="AT176" s="23"/>
      <c r="AU176" s="23"/>
      <c r="AV176" s="23"/>
      <c r="AW176" s="23"/>
      <c r="AX176" s="23"/>
      <c r="AY176" s="23"/>
      <c r="AZ176" s="23"/>
      <c r="BA176" s="23"/>
      <c r="BB176" s="26"/>
      <c r="BC176" s="26"/>
      <c r="BD176" s="26"/>
      <c r="BE176" s="27"/>
    </row>
    <row r="177" spans="1:218" s="40" customFormat="1" ht="10.5" customHeight="1" x14ac:dyDescent="0.3">
      <c r="A177" s="227"/>
      <c r="B177" s="140"/>
      <c r="C177" s="141"/>
      <c r="D177" s="128" t="s">
        <v>125</v>
      </c>
      <c r="E177" s="124"/>
      <c r="F177" s="57">
        <v>100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>
        <v>10</v>
      </c>
      <c r="AG177" s="38"/>
      <c r="AH177" s="38">
        <v>53</v>
      </c>
      <c r="AI177" s="38"/>
      <c r="AJ177" s="38">
        <v>57</v>
      </c>
      <c r="AK177" s="38"/>
      <c r="AL177" s="38"/>
      <c r="AM177" s="38"/>
      <c r="AN177" s="38">
        <v>0.1</v>
      </c>
      <c r="AO177" s="38"/>
      <c r="AP177" s="38"/>
      <c r="AQ177" s="38"/>
      <c r="AR177" s="38">
        <v>0.6</v>
      </c>
      <c r="AS177" s="38"/>
      <c r="AT177" s="38"/>
      <c r="AU177" s="38"/>
      <c r="AV177" s="38">
        <v>8</v>
      </c>
      <c r="AW177" s="38"/>
      <c r="AX177" s="38"/>
      <c r="AY177" s="38"/>
      <c r="AZ177" s="38"/>
      <c r="BA177" s="38"/>
      <c r="BB177" s="38"/>
      <c r="BC177" s="38"/>
      <c r="BD177" s="38">
        <v>15</v>
      </c>
      <c r="BE177" s="39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</row>
    <row r="178" spans="1:218" s="40" customFormat="1" ht="10.5" customHeight="1" x14ac:dyDescent="0.3">
      <c r="A178" s="227"/>
      <c r="B178" s="140"/>
      <c r="C178" s="141"/>
      <c r="D178" s="128" t="s">
        <v>43</v>
      </c>
      <c r="E178" s="124"/>
      <c r="F178" s="57">
        <v>150</v>
      </c>
      <c r="G178" s="38">
        <v>150</v>
      </c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9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</row>
    <row r="179" spans="1:218" x14ac:dyDescent="0.2">
      <c r="A179" s="227"/>
      <c r="B179" s="140"/>
      <c r="C179" s="141"/>
      <c r="D179" s="127" t="s">
        <v>8</v>
      </c>
      <c r="E179" s="125"/>
      <c r="F179" s="28">
        <v>10</v>
      </c>
      <c r="G179" s="28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>
        <v>10</v>
      </c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6"/>
      <c r="BC179" s="26"/>
      <c r="BD179" s="26"/>
      <c r="BE179" s="27"/>
    </row>
    <row r="180" spans="1:218" s="40" customFormat="1" ht="11.25" customHeight="1" x14ac:dyDescent="0.3">
      <c r="A180" s="228"/>
      <c r="B180" s="140"/>
      <c r="C180" s="141"/>
      <c r="D180" s="123" t="s">
        <v>79</v>
      </c>
      <c r="E180" s="124"/>
      <c r="F180" s="44">
        <v>50</v>
      </c>
      <c r="G180" s="59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>
        <v>50</v>
      </c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38"/>
      <c r="BC180" s="38"/>
      <c r="BD180" s="38"/>
      <c r="BE180" s="39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</row>
    <row r="181" spans="1:218" ht="10.5" customHeight="1" x14ac:dyDescent="0.3">
      <c r="A181" s="228"/>
      <c r="B181" s="140"/>
      <c r="C181" s="141"/>
      <c r="D181" s="127" t="s">
        <v>40</v>
      </c>
      <c r="E181" s="137"/>
      <c r="F181" s="42">
        <v>200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>
        <v>1</v>
      </c>
      <c r="AV181" s="29">
        <v>10</v>
      </c>
      <c r="AW181" s="29"/>
      <c r="AX181" s="29"/>
      <c r="AY181" s="29"/>
      <c r="AZ181" s="29"/>
      <c r="BA181" s="29"/>
      <c r="BB181" s="26"/>
      <c r="BC181" s="26"/>
      <c r="BD181" s="26">
        <v>204</v>
      </c>
      <c r="BE181" s="27"/>
    </row>
    <row r="182" spans="1:218" ht="10.5" customHeight="1" x14ac:dyDescent="0.3">
      <c r="A182" s="228"/>
      <c r="B182" s="142"/>
      <c r="C182" s="143"/>
      <c r="D182" s="127"/>
      <c r="E182" s="137"/>
      <c r="F182" s="42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6"/>
      <c r="BC182" s="26"/>
      <c r="BD182" s="26"/>
      <c r="BE182" s="27"/>
    </row>
    <row r="183" spans="1:218" ht="10.5" customHeight="1" x14ac:dyDescent="0.3">
      <c r="A183" s="228"/>
      <c r="B183" s="142"/>
      <c r="C183" s="143"/>
      <c r="D183" s="77"/>
      <c r="E183" s="78"/>
      <c r="F183" s="42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6"/>
      <c r="BD183" s="26"/>
      <c r="BE183" s="27"/>
    </row>
    <row r="184" spans="1:218" ht="12" customHeight="1" x14ac:dyDescent="0.2">
      <c r="A184" s="210"/>
      <c r="B184" s="144"/>
      <c r="C184" s="145"/>
      <c r="D184" s="129" t="s">
        <v>23</v>
      </c>
      <c r="E184" s="130"/>
      <c r="F184" s="34"/>
      <c r="G184" s="30">
        <f>SUM(G163:G183)</f>
        <v>300</v>
      </c>
      <c r="H184" s="30">
        <f t="shared" ref="H184:BD184" si="10">SUM(H163:H183)</f>
        <v>150</v>
      </c>
      <c r="I184" s="30">
        <f t="shared" si="10"/>
        <v>0</v>
      </c>
      <c r="J184" s="30">
        <f t="shared" si="10"/>
        <v>0</v>
      </c>
      <c r="K184" s="30">
        <f t="shared" si="10"/>
        <v>0</v>
      </c>
      <c r="L184" s="30">
        <f t="shared" si="10"/>
        <v>0</v>
      </c>
      <c r="M184" s="30">
        <f t="shared" si="10"/>
        <v>0</v>
      </c>
      <c r="N184" s="30">
        <f t="shared" si="10"/>
        <v>0</v>
      </c>
      <c r="O184" s="30">
        <f t="shared" si="10"/>
        <v>65</v>
      </c>
      <c r="P184" s="30">
        <f t="shared" si="10"/>
        <v>0</v>
      </c>
      <c r="Q184" s="30">
        <f t="shared" si="10"/>
        <v>0</v>
      </c>
      <c r="R184" s="30">
        <f t="shared" si="10"/>
        <v>70</v>
      </c>
      <c r="S184" s="30">
        <f t="shared" si="10"/>
        <v>21</v>
      </c>
      <c r="T184" s="30">
        <f t="shared" si="10"/>
        <v>0</v>
      </c>
      <c r="U184" s="30">
        <f t="shared" si="10"/>
        <v>120</v>
      </c>
      <c r="V184" s="30">
        <f t="shared" si="10"/>
        <v>0</v>
      </c>
      <c r="W184" s="30">
        <f t="shared" si="10"/>
        <v>0</v>
      </c>
      <c r="X184" s="30">
        <f t="shared" si="10"/>
        <v>0</v>
      </c>
      <c r="Y184" s="30">
        <f t="shared" si="10"/>
        <v>50</v>
      </c>
      <c r="Z184" s="30">
        <f t="shared" si="10"/>
        <v>0</v>
      </c>
      <c r="AA184" s="30">
        <f t="shared" si="10"/>
        <v>0</v>
      </c>
      <c r="AB184" s="30">
        <f t="shared" si="10"/>
        <v>0</v>
      </c>
      <c r="AC184" s="30">
        <f t="shared" si="10"/>
        <v>179</v>
      </c>
      <c r="AD184" s="30">
        <f t="shared" si="10"/>
        <v>0</v>
      </c>
      <c r="AE184" s="30">
        <f t="shared" si="10"/>
        <v>51</v>
      </c>
      <c r="AF184" s="30">
        <f t="shared" si="10"/>
        <v>41</v>
      </c>
      <c r="AG184" s="30">
        <f t="shared" si="10"/>
        <v>315</v>
      </c>
      <c r="AH184" s="30">
        <f t="shared" si="10"/>
        <v>153</v>
      </c>
      <c r="AI184" s="30">
        <f t="shared" si="10"/>
        <v>84</v>
      </c>
      <c r="AJ184" s="30">
        <f t="shared" si="10"/>
        <v>77</v>
      </c>
      <c r="AK184" s="30">
        <f t="shared" si="10"/>
        <v>71</v>
      </c>
      <c r="AL184" s="30">
        <f t="shared" si="10"/>
        <v>0</v>
      </c>
      <c r="AM184" s="30">
        <f t="shared" si="10"/>
        <v>3.5</v>
      </c>
      <c r="AN184" s="30">
        <f t="shared" si="10"/>
        <v>0.4</v>
      </c>
      <c r="AO184" s="30">
        <f t="shared" si="10"/>
        <v>0</v>
      </c>
      <c r="AP184" s="30">
        <f t="shared" si="10"/>
        <v>10</v>
      </c>
      <c r="AQ184" s="30">
        <f t="shared" si="10"/>
        <v>0</v>
      </c>
      <c r="AR184" s="30">
        <f t="shared" si="10"/>
        <v>22.700000000000003</v>
      </c>
      <c r="AS184" s="30">
        <f t="shared" si="10"/>
        <v>0</v>
      </c>
      <c r="AT184" s="30">
        <f t="shared" si="10"/>
        <v>0</v>
      </c>
      <c r="AU184" s="30">
        <f t="shared" si="10"/>
        <v>2</v>
      </c>
      <c r="AV184" s="30">
        <f t="shared" si="10"/>
        <v>43</v>
      </c>
      <c r="AW184" s="30">
        <f t="shared" si="10"/>
        <v>245</v>
      </c>
      <c r="AX184" s="30">
        <f t="shared" si="10"/>
        <v>0</v>
      </c>
      <c r="AY184" s="30">
        <f t="shared" si="10"/>
        <v>0</v>
      </c>
      <c r="AZ184" s="30">
        <f t="shared" si="10"/>
        <v>23</v>
      </c>
      <c r="BA184" s="30">
        <f t="shared" si="10"/>
        <v>30</v>
      </c>
      <c r="BB184" s="30">
        <f t="shared" si="10"/>
        <v>25.5</v>
      </c>
      <c r="BC184" s="30">
        <f t="shared" si="10"/>
        <v>435</v>
      </c>
      <c r="BD184" s="30">
        <f t="shared" si="10"/>
        <v>1299</v>
      </c>
      <c r="BE184" s="31">
        <v>3599</v>
      </c>
    </row>
    <row r="185" spans="1:218" x14ac:dyDescent="0.2">
      <c r="A185" s="207">
        <v>10</v>
      </c>
      <c r="B185" s="138" t="s">
        <v>20</v>
      </c>
      <c r="C185" s="139"/>
      <c r="D185" s="133" t="s">
        <v>71</v>
      </c>
      <c r="E185" s="134"/>
      <c r="F185" s="21">
        <v>100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>
        <v>100</v>
      </c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>
        <v>4</v>
      </c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3"/>
      <c r="BD185" s="23">
        <v>600</v>
      </c>
      <c r="BE185" s="32"/>
    </row>
    <row r="186" spans="1:218" ht="9.75" customHeight="1" x14ac:dyDescent="0.2">
      <c r="A186" s="208"/>
      <c r="B186" s="140"/>
      <c r="C186" s="141"/>
      <c r="D186" s="127" t="s">
        <v>18</v>
      </c>
      <c r="E186" s="125"/>
      <c r="F186" s="28">
        <v>100</v>
      </c>
      <c r="G186" s="28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>
        <v>100</v>
      </c>
      <c r="AZ186" s="29"/>
      <c r="BA186" s="29"/>
      <c r="BB186" s="26"/>
      <c r="BC186" s="26"/>
      <c r="BD186" s="26"/>
      <c r="BE186" s="27"/>
    </row>
    <row r="187" spans="1:218" x14ac:dyDescent="0.2">
      <c r="A187" s="208"/>
      <c r="B187" s="140"/>
      <c r="C187" s="141"/>
      <c r="D187" s="125" t="s">
        <v>44</v>
      </c>
      <c r="E187" s="126"/>
      <c r="F187" s="25">
        <v>150</v>
      </c>
      <c r="G187" s="25"/>
      <c r="H187" s="26">
        <v>150</v>
      </c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7"/>
    </row>
    <row r="188" spans="1:218" x14ac:dyDescent="0.2">
      <c r="A188" s="208"/>
      <c r="B188" s="140"/>
      <c r="C188" s="141"/>
      <c r="D188" s="125" t="s">
        <v>8</v>
      </c>
      <c r="E188" s="126"/>
      <c r="F188" s="25">
        <v>10</v>
      </c>
      <c r="G188" s="25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>
        <v>10</v>
      </c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7"/>
    </row>
    <row r="189" spans="1:218" s="40" customFormat="1" ht="11.25" customHeight="1" x14ac:dyDescent="0.3">
      <c r="A189" s="208"/>
      <c r="B189" s="140"/>
      <c r="C189" s="141"/>
      <c r="D189" s="123" t="s">
        <v>26</v>
      </c>
      <c r="E189" s="124"/>
      <c r="F189" s="57">
        <v>30</v>
      </c>
      <c r="G189" s="57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>
        <v>30</v>
      </c>
      <c r="BB189" s="38"/>
      <c r="BC189" s="38"/>
      <c r="BD189" s="38"/>
      <c r="BE189" s="39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</row>
    <row r="190" spans="1:218" x14ac:dyDescent="0.2">
      <c r="A190" s="208"/>
      <c r="B190" s="140"/>
      <c r="C190" s="141"/>
      <c r="D190" s="125" t="s">
        <v>40</v>
      </c>
      <c r="E190" s="126"/>
      <c r="F190" s="25">
        <v>200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>
        <v>1</v>
      </c>
      <c r="AV190" s="26">
        <v>10</v>
      </c>
      <c r="AW190" s="26"/>
      <c r="AX190" s="26"/>
      <c r="AY190" s="26"/>
      <c r="AZ190" s="26"/>
      <c r="BA190" s="26"/>
      <c r="BB190" s="26"/>
      <c r="BC190" s="26"/>
      <c r="BD190" s="26">
        <v>204</v>
      </c>
      <c r="BE190" s="27"/>
    </row>
    <row r="191" spans="1:218" x14ac:dyDescent="0.2">
      <c r="A191" s="208"/>
      <c r="B191" s="184"/>
      <c r="C191" s="185"/>
      <c r="D191" s="156"/>
      <c r="E191" s="157"/>
      <c r="F191" s="34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1"/>
    </row>
    <row r="192" spans="1:218" x14ac:dyDescent="0.2">
      <c r="A192" s="208"/>
      <c r="B192" s="148" t="s">
        <v>21</v>
      </c>
      <c r="C192" s="149"/>
      <c r="D192" s="134" t="s">
        <v>72</v>
      </c>
      <c r="E192" s="172"/>
      <c r="F192" s="21">
        <v>500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>
        <v>50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>
        <v>100</v>
      </c>
      <c r="AH192" s="22"/>
      <c r="AI192" s="22"/>
      <c r="AJ192" s="22">
        <v>20</v>
      </c>
      <c r="AK192" s="22">
        <v>20</v>
      </c>
      <c r="AL192" s="22"/>
      <c r="AM192" s="22">
        <v>1.25</v>
      </c>
      <c r="AN192" s="22"/>
      <c r="AO192" s="22"/>
      <c r="AP192" s="22"/>
      <c r="AQ192" s="22"/>
      <c r="AR192" s="22">
        <v>3</v>
      </c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3">
        <v>345</v>
      </c>
      <c r="BD192" s="23"/>
      <c r="BE192" s="32"/>
      <c r="BF192" s="33"/>
    </row>
    <row r="193" spans="1:218" x14ac:dyDescent="0.2">
      <c r="A193" s="208"/>
      <c r="B193" s="150"/>
      <c r="C193" s="151"/>
      <c r="D193" s="125" t="s">
        <v>73</v>
      </c>
      <c r="E193" s="126"/>
      <c r="F193" s="25">
        <v>300</v>
      </c>
      <c r="G193" s="26"/>
      <c r="H193" s="26"/>
      <c r="I193" s="26"/>
      <c r="J193" s="26"/>
      <c r="K193" s="26"/>
      <c r="L193" s="26"/>
      <c r="M193" s="26"/>
      <c r="N193" s="26"/>
      <c r="O193" s="26">
        <v>82</v>
      </c>
      <c r="P193" s="26"/>
      <c r="Q193" s="26"/>
      <c r="R193" s="26"/>
      <c r="S193" s="26"/>
      <c r="T193" s="26">
        <v>96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>
        <v>18</v>
      </c>
      <c r="AK193" s="26">
        <v>12</v>
      </c>
      <c r="AL193" s="26"/>
      <c r="AM193" s="26">
        <v>1.5</v>
      </c>
      <c r="AN193" s="26"/>
      <c r="AO193" s="26"/>
      <c r="AP193" s="26"/>
      <c r="AQ193" s="26"/>
      <c r="AR193" s="26">
        <v>3</v>
      </c>
      <c r="AS193" s="26"/>
      <c r="AT193" s="26"/>
      <c r="AU193" s="26"/>
      <c r="AV193" s="26"/>
      <c r="AW193" s="26"/>
      <c r="AX193" s="26"/>
      <c r="AY193" s="26"/>
      <c r="AZ193" s="26"/>
      <c r="BA193" s="26"/>
      <c r="BB193" s="26">
        <v>18</v>
      </c>
      <c r="BC193" s="26"/>
      <c r="BD193" s="26">
        <v>192</v>
      </c>
      <c r="BE193" s="27"/>
      <c r="BF193" s="69"/>
    </row>
    <row r="194" spans="1:218" ht="10.5" customHeight="1" x14ac:dyDescent="0.2">
      <c r="A194" s="208"/>
      <c r="B194" s="150"/>
      <c r="C194" s="151"/>
      <c r="D194" s="125" t="s">
        <v>46</v>
      </c>
      <c r="E194" s="126"/>
      <c r="F194" s="25">
        <v>200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>
        <v>20</v>
      </c>
      <c r="AG194" s="26"/>
      <c r="AH194" s="26"/>
      <c r="AI194" s="26">
        <v>192</v>
      </c>
      <c r="AJ194" s="26"/>
      <c r="AK194" s="26"/>
      <c r="AL194" s="26"/>
      <c r="AM194" s="26"/>
      <c r="AN194" s="26">
        <v>0.2</v>
      </c>
      <c r="AO194" s="26"/>
      <c r="AP194" s="26"/>
      <c r="AQ194" s="26"/>
      <c r="AR194" s="26">
        <v>1.2</v>
      </c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7"/>
      <c r="BF194" s="69"/>
    </row>
    <row r="195" spans="1:218" x14ac:dyDescent="0.2">
      <c r="A195" s="208"/>
      <c r="B195" s="150"/>
      <c r="C195" s="151"/>
      <c r="D195" s="125" t="s">
        <v>43</v>
      </c>
      <c r="E195" s="126"/>
      <c r="F195" s="25">
        <v>150</v>
      </c>
      <c r="G195" s="26">
        <v>150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7"/>
      <c r="BF195" s="69"/>
    </row>
    <row r="196" spans="1:218" s="40" customFormat="1" ht="10.5" customHeight="1" x14ac:dyDescent="0.3">
      <c r="A196" s="208"/>
      <c r="B196" s="150"/>
      <c r="C196" s="151"/>
      <c r="D196" s="167" t="s">
        <v>55</v>
      </c>
      <c r="E196" s="168"/>
      <c r="F196" s="57">
        <v>200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>
        <v>0.2</v>
      </c>
      <c r="AO196" s="38"/>
      <c r="AP196" s="38">
        <v>10</v>
      </c>
      <c r="AQ196" s="38"/>
      <c r="AR196" s="38"/>
      <c r="AS196" s="38"/>
      <c r="AT196" s="38">
        <v>8</v>
      </c>
      <c r="AU196" s="38"/>
      <c r="AV196" s="38">
        <v>12</v>
      </c>
      <c r="AW196" s="38"/>
      <c r="AX196" s="38"/>
      <c r="AY196" s="38"/>
      <c r="AZ196" s="38"/>
      <c r="BA196" s="38"/>
      <c r="BB196" s="38"/>
      <c r="BC196" s="38"/>
      <c r="BD196" s="38">
        <v>216</v>
      </c>
      <c r="BE196" s="39"/>
      <c r="BF196" s="79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</row>
    <row r="197" spans="1:218" x14ac:dyDescent="0.2">
      <c r="A197" s="208"/>
      <c r="B197" s="138" t="s">
        <v>22</v>
      </c>
      <c r="C197" s="139"/>
      <c r="D197" s="131" t="s">
        <v>42</v>
      </c>
      <c r="E197" s="125"/>
      <c r="F197" s="21">
        <v>300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>
        <v>318</v>
      </c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>
        <v>2.4</v>
      </c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3"/>
      <c r="BD197" s="23">
        <v>210</v>
      </c>
      <c r="BE197" s="32"/>
    </row>
    <row r="198" spans="1:218" s="40" customFormat="1" ht="9.75" customHeight="1" x14ac:dyDescent="0.3">
      <c r="A198" s="208"/>
      <c r="B198" s="140"/>
      <c r="C198" s="141"/>
      <c r="D198" s="128" t="s">
        <v>49</v>
      </c>
      <c r="E198" s="132"/>
      <c r="F198" s="57">
        <v>30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v>15</v>
      </c>
      <c r="AB198" s="38"/>
      <c r="AC198" s="38"/>
      <c r="AD198" s="38"/>
      <c r="AE198" s="38"/>
      <c r="AF198" s="38"/>
      <c r="AG198" s="38"/>
      <c r="AH198" s="38"/>
      <c r="AI198" s="38"/>
      <c r="AJ198" s="38"/>
      <c r="AK198" s="38">
        <v>8</v>
      </c>
      <c r="AL198" s="38"/>
      <c r="AM198" s="38"/>
      <c r="AN198" s="38"/>
      <c r="AO198" s="38"/>
      <c r="AP198" s="38"/>
      <c r="AQ198" s="38"/>
      <c r="AR198" s="38">
        <v>0.15</v>
      </c>
      <c r="AS198" s="38"/>
      <c r="AT198" s="38"/>
      <c r="AU198" s="38"/>
      <c r="AV198" s="38"/>
      <c r="AW198" s="38"/>
      <c r="AX198" s="38"/>
      <c r="AY198" s="38"/>
      <c r="AZ198" s="38">
        <v>11</v>
      </c>
      <c r="BA198" s="38"/>
      <c r="BB198" s="38"/>
      <c r="BC198" s="38"/>
      <c r="BD198" s="38"/>
      <c r="BE198" s="39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</row>
    <row r="199" spans="1:218" s="40" customFormat="1" ht="10.5" customHeight="1" x14ac:dyDescent="0.3">
      <c r="A199" s="208"/>
      <c r="B199" s="140"/>
      <c r="C199" s="141"/>
      <c r="D199" s="128" t="s">
        <v>31</v>
      </c>
      <c r="E199" s="124"/>
      <c r="F199" s="52">
        <v>200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>
        <v>200</v>
      </c>
      <c r="AY199" s="37"/>
      <c r="AZ199" s="37"/>
      <c r="BA199" s="38"/>
      <c r="BB199" s="38"/>
      <c r="BC199" s="38"/>
      <c r="BD199" s="38"/>
      <c r="BE199" s="39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</row>
    <row r="200" spans="1:218" s="40" customFormat="1" ht="10.5" customHeight="1" x14ac:dyDescent="0.3">
      <c r="A200" s="208"/>
      <c r="B200" s="140"/>
      <c r="C200" s="141"/>
      <c r="D200" s="128" t="s">
        <v>43</v>
      </c>
      <c r="E200" s="124"/>
      <c r="F200" s="57">
        <v>150</v>
      </c>
      <c r="G200" s="38">
        <v>150</v>
      </c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9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</row>
    <row r="201" spans="1:218" x14ac:dyDescent="0.2">
      <c r="A201" s="208"/>
      <c r="B201" s="140"/>
      <c r="C201" s="141"/>
      <c r="D201" s="127" t="s">
        <v>8</v>
      </c>
      <c r="E201" s="125"/>
      <c r="F201" s="28">
        <v>10</v>
      </c>
      <c r="G201" s="28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>
        <v>10</v>
      </c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6"/>
      <c r="BB201" s="26"/>
      <c r="BC201" s="26"/>
      <c r="BD201" s="26"/>
      <c r="BE201" s="27"/>
    </row>
    <row r="202" spans="1:218" s="40" customFormat="1" ht="11.25" customHeight="1" x14ac:dyDescent="0.3">
      <c r="A202" s="209"/>
      <c r="B202" s="140"/>
      <c r="C202" s="141"/>
      <c r="D202" s="123" t="s">
        <v>79</v>
      </c>
      <c r="E202" s="124"/>
      <c r="F202" s="44">
        <v>50</v>
      </c>
      <c r="G202" s="59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>
        <v>50</v>
      </c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38"/>
      <c r="BB202" s="38"/>
      <c r="BC202" s="38"/>
      <c r="BD202" s="38"/>
      <c r="BE202" s="39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</row>
    <row r="203" spans="1:218" s="40" customFormat="1" ht="10.5" customHeight="1" x14ac:dyDescent="0.3">
      <c r="A203" s="209"/>
      <c r="B203" s="140"/>
      <c r="C203" s="141"/>
      <c r="D203" s="128" t="s">
        <v>40</v>
      </c>
      <c r="E203" s="124"/>
      <c r="F203" s="44">
        <v>200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>
        <v>1</v>
      </c>
      <c r="AV203" s="45">
        <v>10</v>
      </c>
      <c r="AW203" s="45"/>
      <c r="AX203" s="45"/>
      <c r="AY203" s="45"/>
      <c r="AZ203" s="45"/>
      <c r="BA203" s="38"/>
      <c r="BB203" s="38"/>
      <c r="BC203" s="38"/>
      <c r="BD203" s="38">
        <v>204</v>
      </c>
      <c r="BE203" s="39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</row>
    <row r="204" spans="1:218" s="40" customFormat="1" ht="10.5" customHeight="1" x14ac:dyDescent="0.3">
      <c r="A204" s="209"/>
      <c r="B204" s="142"/>
      <c r="C204" s="143"/>
      <c r="D204" s="128" t="s">
        <v>128</v>
      </c>
      <c r="E204" s="124"/>
      <c r="F204" s="44">
        <v>100</v>
      </c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>
        <v>100</v>
      </c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38"/>
      <c r="BB204" s="38"/>
      <c r="BC204" s="38"/>
      <c r="BD204" s="38"/>
      <c r="BE204" s="39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</row>
    <row r="205" spans="1:218" ht="11.25" customHeight="1" x14ac:dyDescent="0.2">
      <c r="A205" s="210"/>
      <c r="B205" s="144"/>
      <c r="C205" s="145"/>
      <c r="D205" s="129" t="s">
        <v>23</v>
      </c>
      <c r="E205" s="130"/>
      <c r="F205" s="34"/>
      <c r="G205" s="30">
        <f t="shared" ref="G205:AL205" si="11">SUM(G185:G204)</f>
        <v>300</v>
      </c>
      <c r="H205" s="30">
        <f t="shared" si="11"/>
        <v>150</v>
      </c>
      <c r="I205" s="30">
        <f t="shared" si="11"/>
        <v>0</v>
      </c>
      <c r="J205" s="30">
        <f t="shared" si="11"/>
        <v>0</v>
      </c>
      <c r="K205" s="30">
        <f t="shared" si="11"/>
        <v>0</v>
      </c>
      <c r="L205" s="30">
        <f t="shared" si="11"/>
        <v>0</v>
      </c>
      <c r="M205" s="30">
        <f t="shared" si="11"/>
        <v>0</v>
      </c>
      <c r="N205" s="30">
        <f t="shared" si="11"/>
        <v>0</v>
      </c>
      <c r="O205" s="30">
        <f t="shared" si="11"/>
        <v>82</v>
      </c>
      <c r="P205" s="30">
        <f t="shared" si="11"/>
        <v>0</v>
      </c>
      <c r="Q205" s="30">
        <f t="shared" si="11"/>
        <v>50</v>
      </c>
      <c r="R205" s="30">
        <f t="shared" si="11"/>
        <v>0</v>
      </c>
      <c r="S205" s="30">
        <f t="shared" si="11"/>
        <v>0</v>
      </c>
      <c r="T205" s="30">
        <f t="shared" si="11"/>
        <v>96</v>
      </c>
      <c r="U205" s="30">
        <f t="shared" si="11"/>
        <v>0</v>
      </c>
      <c r="V205" s="30">
        <f t="shared" si="11"/>
        <v>0</v>
      </c>
      <c r="W205" s="30">
        <f t="shared" si="11"/>
        <v>100</v>
      </c>
      <c r="X205" s="30">
        <f t="shared" si="11"/>
        <v>0</v>
      </c>
      <c r="Y205" s="30">
        <f t="shared" si="11"/>
        <v>50</v>
      </c>
      <c r="Z205" s="30">
        <f t="shared" si="11"/>
        <v>0</v>
      </c>
      <c r="AA205" s="30">
        <f t="shared" si="11"/>
        <v>15</v>
      </c>
      <c r="AB205" s="30">
        <f t="shared" si="11"/>
        <v>0</v>
      </c>
      <c r="AC205" s="30">
        <f t="shared" si="11"/>
        <v>0</v>
      </c>
      <c r="AD205" s="30">
        <f t="shared" si="11"/>
        <v>100</v>
      </c>
      <c r="AE205" s="30">
        <f t="shared" si="11"/>
        <v>20</v>
      </c>
      <c r="AF205" s="30">
        <f t="shared" si="11"/>
        <v>20</v>
      </c>
      <c r="AG205" s="30">
        <f t="shared" si="11"/>
        <v>418</v>
      </c>
      <c r="AH205" s="30">
        <f t="shared" si="11"/>
        <v>0</v>
      </c>
      <c r="AI205" s="30">
        <f t="shared" si="11"/>
        <v>192</v>
      </c>
      <c r="AJ205" s="30">
        <f t="shared" si="11"/>
        <v>38</v>
      </c>
      <c r="AK205" s="30">
        <f t="shared" si="11"/>
        <v>40</v>
      </c>
      <c r="AL205" s="30">
        <f t="shared" si="11"/>
        <v>0</v>
      </c>
      <c r="AM205" s="30">
        <f t="shared" ref="AM205:BD205" si="12">SUM(AM185:AM204)</f>
        <v>2.75</v>
      </c>
      <c r="AN205" s="30">
        <f t="shared" si="12"/>
        <v>0.4</v>
      </c>
      <c r="AO205" s="30">
        <f t="shared" si="12"/>
        <v>0</v>
      </c>
      <c r="AP205" s="30">
        <f t="shared" si="12"/>
        <v>10</v>
      </c>
      <c r="AQ205" s="30">
        <f t="shared" si="12"/>
        <v>0</v>
      </c>
      <c r="AR205" s="30">
        <f t="shared" si="12"/>
        <v>13.75</v>
      </c>
      <c r="AS205" s="30">
        <f t="shared" si="12"/>
        <v>0</v>
      </c>
      <c r="AT205" s="30">
        <f t="shared" si="12"/>
        <v>8</v>
      </c>
      <c r="AU205" s="30">
        <f t="shared" si="12"/>
        <v>2</v>
      </c>
      <c r="AV205" s="30">
        <f t="shared" si="12"/>
        <v>32</v>
      </c>
      <c r="AW205" s="30">
        <f t="shared" si="12"/>
        <v>0</v>
      </c>
      <c r="AX205" s="30">
        <f t="shared" si="12"/>
        <v>200</v>
      </c>
      <c r="AY205" s="30">
        <f t="shared" si="12"/>
        <v>100</v>
      </c>
      <c r="AZ205" s="30">
        <f t="shared" si="12"/>
        <v>11</v>
      </c>
      <c r="BA205" s="30">
        <f t="shared" si="12"/>
        <v>30</v>
      </c>
      <c r="BB205" s="30">
        <f t="shared" si="12"/>
        <v>18</v>
      </c>
      <c r="BC205" s="30">
        <f t="shared" si="12"/>
        <v>345</v>
      </c>
      <c r="BD205" s="30">
        <f t="shared" si="12"/>
        <v>1626</v>
      </c>
      <c r="BE205" s="31">
        <v>3215</v>
      </c>
    </row>
    <row r="206" spans="1:218" s="40" customFormat="1" ht="10.5" customHeight="1" x14ac:dyDescent="0.3">
      <c r="A206" s="207">
        <v>11</v>
      </c>
      <c r="B206" s="138" t="s">
        <v>20</v>
      </c>
      <c r="C206" s="139"/>
      <c r="D206" s="169" t="s">
        <v>57</v>
      </c>
      <c r="E206" s="135"/>
      <c r="F206" s="54">
        <v>300</v>
      </c>
      <c r="G206" s="55"/>
      <c r="H206" s="55"/>
      <c r="I206" s="55"/>
      <c r="J206" s="55">
        <v>116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>
        <v>12</v>
      </c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>
        <v>3</v>
      </c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37"/>
      <c r="BD206" s="37">
        <v>208</v>
      </c>
      <c r="BE206" s="56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</row>
    <row r="207" spans="1:218" x14ac:dyDescent="0.2">
      <c r="A207" s="208"/>
      <c r="B207" s="140"/>
      <c r="C207" s="141"/>
      <c r="D207" s="127" t="s">
        <v>44</v>
      </c>
      <c r="E207" s="125"/>
      <c r="F207" s="25">
        <v>150</v>
      </c>
      <c r="G207" s="25"/>
      <c r="H207" s="26">
        <v>150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7"/>
    </row>
    <row r="208" spans="1:218" x14ac:dyDescent="0.2">
      <c r="A208" s="208"/>
      <c r="B208" s="140"/>
      <c r="C208" s="141"/>
      <c r="D208" s="127" t="s">
        <v>8</v>
      </c>
      <c r="E208" s="125"/>
      <c r="F208" s="28">
        <v>10</v>
      </c>
      <c r="G208" s="28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>
        <v>10</v>
      </c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6"/>
      <c r="BC208" s="26"/>
      <c r="BD208" s="26"/>
      <c r="BE208" s="27"/>
    </row>
    <row r="209" spans="1:218" x14ac:dyDescent="0.2">
      <c r="A209" s="208"/>
      <c r="B209" s="140"/>
      <c r="C209" s="141"/>
      <c r="D209" s="127" t="s">
        <v>17</v>
      </c>
      <c r="E209" s="125"/>
      <c r="F209" s="28">
        <v>200</v>
      </c>
      <c r="G209" s="28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>
        <v>200</v>
      </c>
      <c r="AX209" s="29"/>
      <c r="AY209" s="29"/>
      <c r="AZ209" s="29"/>
      <c r="BA209" s="29"/>
      <c r="BB209" s="26"/>
      <c r="BC209" s="26"/>
      <c r="BD209" s="26"/>
      <c r="BE209" s="27"/>
    </row>
    <row r="210" spans="1:218" x14ac:dyDescent="0.2">
      <c r="A210" s="208"/>
      <c r="B210" s="140"/>
      <c r="C210" s="141"/>
      <c r="D210" s="131" t="s">
        <v>40</v>
      </c>
      <c r="E210" s="125"/>
      <c r="F210" s="28">
        <v>200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>
        <v>1</v>
      </c>
      <c r="AV210" s="29">
        <v>10</v>
      </c>
      <c r="AW210" s="29"/>
      <c r="AX210" s="29"/>
      <c r="AY210" s="29"/>
      <c r="AZ210" s="29"/>
      <c r="BA210" s="26"/>
      <c r="BB210" s="26"/>
      <c r="BC210" s="30"/>
      <c r="BD210" s="30">
        <v>204</v>
      </c>
      <c r="BE210" s="31"/>
    </row>
    <row r="211" spans="1:218" s="40" customFormat="1" ht="10.5" customHeight="1" x14ac:dyDescent="0.3">
      <c r="A211" s="208"/>
      <c r="B211" s="148" t="s">
        <v>21</v>
      </c>
      <c r="C211" s="149"/>
      <c r="D211" s="135" t="s">
        <v>101</v>
      </c>
      <c r="E211" s="136"/>
      <c r="F211" s="54">
        <v>500</v>
      </c>
      <c r="G211" s="55"/>
      <c r="H211" s="55"/>
      <c r="I211" s="55"/>
      <c r="J211" s="55"/>
      <c r="K211" s="55"/>
      <c r="L211" s="55"/>
      <c r="M211" s="55"/>
      <c r="N211" s="55">
        <v>20</v>
      </c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>
        <v>5</v>
      </c>
      <c r="AF211" s="55"/>
      <c r="AG211" s="55">
        <v>150</v>
      </c>
      <c r="AH211" s="55"/>
      <c r="AI211" s="55"/>
      <c r="AJ211" s="55">
        <v>20</v>
      </c>
      <c r="AK211" s="55">
        <v>20</v>
      </c>
      <c r="AL211" s="55">
        <v>30</v>
      </c>
      <c r="AM211" s="55">
        <v>1.3</v>
      </c>
      <c r="AN211" s="55"/>
      <c r="AO211" s="55"/>
      <c r="AP211" s="55"/>
      <c r="AQ211" s="55"/>
      <c r="AR211" s="55">
        <v>3</v>
      </c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37">
        <v>363</v>
      </c>
      <c r="BD211" s="37"/>
      <c r="BE211" s="56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</row>
    <row r="212" spans="1:218" x14ac:dyDescent="0.2">
      <c r="A212" s="208"/>
      <c r="B212" s="150"/>
      <c r="C212" s="151"/>
      <c r="D212" s="125" t="s">
        <v>65</v>
      </c>
      <c r="E212" s="126"/>
      <c r="F212" s="25">
        <v>300</v>
      </c>
      <c r="G212" s="26"/>
      <c r="H212" s="26"/>
      <c r="I212" s="26"/>
      <c r="J212" s="26"/>
      <c r="K212" s="26"/>
      <c r="L212" s="26"/>
      <c r="M212" s="26"/>
      <c r="N212" s="26">
        <v>30</v>
      </c>
      <c r="O212" s="26"/>
      <c r="P212" s="26"/>
      <c r="Q212" s="26">
        <v>54</v>
      </c>
      <c r="R212" s="26"/>
      <c r="S212" s="26"/>
      <c r="T212" s="26">
        <v>45</v>
      </c>
      <c r="U212" s="26"/>
      <c r="V212" s="26"/>
      <c r="W212" s="26"/>
      <c r="X212" s="26"/>
      <c r="Y212" s="26"/>
      <c r="Z212" s="26">
        <v>36</v>
      </c>
      <c r="AA212" s="26"/>
      <c r="AB212" s="26"/>
      <c r="AC212" s="26"/>
      <c r="AD212" s="26"/>
      <c r="AE212" s="26"/>
      <c r="AF212" s="26">
        <v>13</v>
      </c>
      <c r="AG212" s="26"/>
      <c r="AH212" s="26"/>
      <c r="AI212" s="26"/>
      <c r="AJ212" s="26"/>
      <c r="AK212" s="26">
        <v>47</v>
      </c>
      <c r="AL212" s="26"/>
      <c r="AM212" s="26">
        <v>6</v>
      </c>
      <c r="AN212" s="26"/>
      <c r="AO212" s="26"/>
      <c r="AP212" s="26"/>
      <c r="AQ212" s="26"/>
      <c r="AR212" s="26">
        <v>2.4</v>
      </c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>
        <v>117.3</v>
      </c>
      <c r="BE212" s="27"/>
      <c r="BF212" s="69"/>
    </row>
    <row r="213" spans="1:218" ht="10.5" customHeight="1" x14ac:dyDescent="0.2">
      <c r="A213" s="208"/>
      <c r="B213" s="150"/>
      <c r="C213" s="151"/>
      <c r="D213" s="125" t="s">
        <v>14</v>
      </c>
      <c r="E213" s="126"/>
      <c r="F213" s="25">
        <v>120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>
        <v>120</v>
      </c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7"/>
      <c r="BF213" s="69"/>
    </row>
    <row r="214" spans="1:218" x14ac:dyDescent="0.2">
      <c r="A214" s="208"/>
      <c r="B214" s="150"/>
      <c r="C214" s="151"/>
      <c r="D214" s="125" t="s">
        <v>43</v>
      </c>
      <c r="E214" s="126"/>
      <c r="F214" s="25">
        <v>150</v>
      </c>
      <c r="G214" s="26">
        <v>150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7"/>
      <c r="BF214" s="69"/>
    </row>
    <row r="215" spans="1:218" x14ac:dyDescent="0.2">
      <c r="A215" s="208"/>
      <c r="B215" s="152"/>
      <c r="C215" s="153"/>
      <c r="D215" s="125" t="s">
        <v>37</v>
      </c>
      <c r="E215" s="126"/>
      <c r="F215" s="34">
        <v>200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>
        <v>0.2</v>
      </c>
      <c r="AO215" s="30"/>
      <c r="AP215" s="30">
        <v>10</v>
      </c>
      <c r="AQ215" s="30"/>
      <c r="AR215" s="30"/>
      <c r="AS215" s="30"/>
      <c r="AT215" s="30"/>
      <c r="AU215" s="30"/>
      <c r="AV215" s="30">
        <v>12</v>
      </c>
      <c r="AW215" s="30"/>
      <c r="AX215" s="30"/>
      <c r="AY215" s="30"/>
      <c r="AZ215" s="30"/>
      <c r="BA215" s="30"/>
      <c r="BB215" s="30"/>
      <c r="BC215" s="30"/>
      <c r="BD215" s="30">
        <v>216</v>
      </c>
      <c r="BE215" s="31"/>
      <c r="BF215" s="69"/>
    </row>
    <row r="216" spans="1:218" ht="11.25" customHeight="1" x14ac:dyDescent="0.2">
      <c r="A216" s="209"/>
      <c r="B216" s="138" t="s">
        <v>22</v>
      </c>
      <c r="C216" s="139"/>
      <c r="D216" s="133" t="s">
        <v>52</v>
      </c>
      <c r="E216" s="134"/>
      <c r="F216" s="35">
        <v>200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>
        <v>10</v>
      </c>
      <c r="AF216" s="23"/>
      <c r="AG216" s="23">
        <v>170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>
        <v>2</v>
      </c>
      <c r="AS216" s="23"/>
      <c r="AT216" s="23"/>
      <c r="AU216" s="23"/>
      <c r="AV216" s="23"/>
      <c r="AW216" s="23">
        <v>30</v>
      </c>
      <c r="AX216" s="23"/>
      <c r="AY216" s="23"/>
      <c r="AZ216" s="23"/>
      <c r="BA216" s="23"/>
      <c r="BB216" s="23"/>
      <c r="BC216" s="23"/>
      <c r="BD216" s="23"/>
      <c r="BE216" s="32"/>
    </row>
    <row r="217" spans="1:218" x14ac:dyDescent="0.2">
      <c r="A217" s="209"/>
      <c r="B217" s="140"/>
      <c r="C217" s="141"/>
      <c r="D217" s="127" t="s">
        <v>8</v>
      </c>
      <c r="E217" s="125"/>
      <c r="F217" s="28">
        <v>10</v>
      </c>
      <c r="G217" s="28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>
        <v>10</v>
      </c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6"/>
      <c r="BC217" s="26"/>
      <c r="BD217" s="26"/>
      <c r="BE217" s="27"/>
    </row>
    <row r="218" spans="1:218" x14ac:dyDescent="0.2">
      <c r="A218" s="209"/>
      <c r="B218" s="140"/>
      <c r="C218" s="141"/>
      <c r="D218" s="73" t="s">
        <v>81</v>
      </c>
      <c r="E218" s="74"/>
      <c r="F218" s="28">
        <v>30</v>
      </c>
      <c r="G218" s="28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>
        <v>30</v>
      </c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6"/>
      <c r="BC218" s="26"/>
      <c r="BD218" s="26"/>
      <c r="BE218" s="27"/>
    </row>
    <row r="219" spans="1:218" s="40" customFormat="1" ht="10.5" customHeight="1" x14ac:dyDescent="0.3">
      <c r="A219" s="209"/>
      <c r="B219" s="140"/>
      <c r="C219" s="141"/>
      <c r="D219" s="128" t="s">
        <v>43</v>
      </c>
      <c r="E219" s="124"/>
      <c r="F219" s="57">
        <v>150</v>
      </c>
      <c r="G219" s="38">
        <v>150</v>
      </c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9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</row>
    <row r="220" spans="1:218" s="40" customFormat="1" ht="10.5" customHeight="1" x14ac:dyDescent="0.3">
      <c r="A220" s="209"/>
      <c r="B220" s="142"/>
      <c r="C220" s="143"/>
      <c r="D220" s="128" t="s">
        <v>31</v>
      </c>
      <c r="E220" s="124"/>
      <c r="F220" s="57">
        <v>200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>
        <v>200</v>
      </c>
      <c r="AY220" s="38"/>
      <c r="AZ220" s="38"/>
      <c r="BA220" s="38"/>
      <c r="BB220" s="38"/>
      <c r="BC220" s="38"/>
      <c r="BD220" s="38"/>
      <c r="BE220" s="39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</row>
    <row r="221" spans="1:218" ht="11.25" customHeight="1" x14ac:dyDescent="0.2">
      <c r="A221" s="209"/>
      <c r="B221" s="142"/>
      <c r="C221" s="143"/>
      <c r="D221" s="127" t="s">
        <v>40</v>
      </c>
      <c r="E221" s="125"/>
      <c r="F221" s="25">
        <v>200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>
        <v>1</v>
      </c>
      <c r="AV221" s="26">
        <v>10</v>
      </c>
      <c r="AW221" s="26"/>
      <c r="AX221" s="26"/>
      <c r="AY221" s="26"/>
      <c r="AZ221" s="26"/>
      <c r="BA221" s="26"/>
      <c r="BB221" s="26"/>
      <c r="BC221" s="26"/>
      <c r="BD221" s="26">
        <v>204</v>
      </c>
      <c r="BE221" s="27"/>
    </row>
    <row r="222" spans="1:218" ht="11.25" customHeight="1" x14ac:dyDescent="0.2">
      <c r="A222" s="210"/>
      <c r="B222" s="144"/>
      <c r="C222" s="145"/>
      <c r="D222" s="129" t="s">
        <v>23</v>
      </c>
      <c r="E222" s="130"/>
      <c r="F222" s="34"/>
      <c r="G222" s="30">
        <f t="shared" ref="G222:AL222" si="13">SUM(G206:G221)</f>
        <v>300</v>
      </c>
      <c r="H222" s="30">
        <f t="shared" si="13"/>
        <v>150</v>
      </c>
      <c r="I222" s="30">
        <f t="shared" si="13"/>
        <v>0</v>
      </c>
      <c r="J222" s="30">
        <f t="shared" si="13"/>
        <v>116</v>
      </c>
      <c r="K222" s="30">
        <f t="shared" si="13"/>
        <v>0</v>
      </c>
      <c r="L222" s="30">
        <f t="shared" si="13"/>
        <v>0</v>
      </c>
      <c r="M222" s="30">
        <f t="shared" si="13"/>
        <v>0</v>
      </c>
      <c r="N222" s="30">
        <f t="shared" si="13"/>
        <v>50</v>
      </c>
      <c r="O222" s="30">
        <f t="shared" si="13"/>
        <v>0</v>
      </c>
      <c r="P222" s="30">
        <f t="shared" si="13"/>
        <v>0</v>
      </c>
      <c r="Q222" s="30">
        <f t="shared" si="13"/>
        <v>54</v>
      </c>
      <c r="R222" s="30">
        <f t="shared" si="13"/>
        <v>0</v>
      </c>
      <c r="S222" s="30">
        <f t="shared" si="13"/>
        <v>0</v>
      </c>
      <c r="T222" s="30">
        <f t="shared" si="13"/>
        <v>45</v>
      </c>
      <c r="U222" s="30">
        <f t="shared" si="13"/>
        <v>0</v>
      </c>
      <c r="V222" s="30">
        <f t="shared" si="13"/>
        <v>0</v>
      </c>
      <c r="W222" s="30">
        <f t="shared" si="13"/>
        <v>0</v>
      </c>
      <c r="X222" s="30">
        <f t="shared" si="13"/>
        <v>0</v>
      </c>
      <c r="Y222" s="30">
        <f t="shared" si="13"/>
        <v>0</v>
      </c>
      <c r="Z222" s="30">
        <f t="shared" si="13"/>
        <v>66</v>
      </c>
      <c r="AA222" s="30">
        <f t="shared" si="13"/>
        <v>0</v>
      </c>
      <c r="AB222" s="30">
        <f t="shared" si="13"/>
        <v>0</v>
      </c>
      <c r="AC222" s="30">
        <f t="shared" si="13"/>
        <v>0</v>
      </c>
      <c r="AD222" s="30">
        <f t="shared" si="13"/>
        <v>0</v>
      </c>
      <c r="AE222" s="30">
        <f t="shared" si="13"/>
        <v>47</v>
      </c>
      <c r="AF222" s="30">
        <f t="shared" si="13"/>
        <v>13</v>
      </c>
      <c r="AG222" s="30">
        <f t="shared" si="13"/>
        <v>320</v>
      </c>
      <c r="AH222" s="30">
        <f t="shared" si="13"/>
        <v>0</v>
      </c>
      <c r="AI222" s="30">
        <f t="shared" si="13"/>
        <v>0</v>
      </c>
      <c r="AJ222" s="30">
        <f t="shared" si="13"/>
        <v>20</v>
      </c>
      <c r="AK222" s="30">
        <f t="shared" si="13"/>
        <v>67</v>
      </c>
      <c r="AL222" s="30">
        <f t="shared" si="13"/>
        <v>150</v>
      </c>
      <c r="AM222" s="30">
        <f t="shared" ref="AM222:BD222" si="14">SUM(AM206:AM221)</f>
        <v>7.3</v>
      </c>
      <c r="AN222" s="30">
        <f t="shared" si="14"/>
        <v>0.2</v>
      </c>
      <c r="AO222" s="30">
        <f t="shared" si="14"/>
        <v>0</v>
      </c>
      <c r="AP222" s="30">
        <f t="shared" si="14"/>
        <v>10</v>
      </c>
      <c r="AQ222" s="30">
        <f t="shared" si="14"/>
        <v>0</v>
      </c>
      <c r="AR222" s="30">
        <f t="shared" si="14"/>
        <v>10.4</v>
      </c>
      <c r="AS222" s="30">
        <f t="shared" si="14"/>
        <v>0</v>
      </c>
      <c r="AT222" s="30">
        <f t="shared" si="14"/>
        <v>0</v>
      </c>
      <c r="AU222" s="30">
        <f t="shared" si="14"/>
        <v>2</v>
      </c>
      <c r="AV222" s="30">
        <f t="shared" si="14"/>
        <v>32</v>
      </c>
      <c r="AW222" s="30">
        <f t="shared" si="14"/>
        <v>230</v>
      </c>
      <c r="AX222" s="30">
        <f t="shared" si="14"/>
        <v>200</v>
      </c>
      <c r="AY222" s="30">
        <f t="shared" si="14"/>
        <v>0</v>
      </c>
      <c r="AZ222" s="30">
        <f t="shared" si="14"/>
        <v>0</v>
      </c>
      <c r="BA222" s="30">
        <f t="shared" si="14"/>
        <v>0</v>
      </c>
      <c r="BB222" s="30">
        <f t="shared" si="14"/>
        <v>0</v>
      </c>
      <c r="BC222" s="30">
        <f t="shared" si="14"/>
        <v>363</v>
      </c>
      <c r="BD222" s="30">
        <f t="shared" si="14"/>
        <v>949.3</v>
      </c>
      <c r="BE222" s="31">
        <v>3369</v>
      </c>
    </row>
    <row r="223" spans="1:218" s="40" customFormat="1" ht="9.75" customHeight="1" x14ac:dyDescent="0.3">
      <c r="A223" s="207">
        <v>12</v>
      </c>
      <c r="B223" s="138" t="s">
        <v>20</v>
      </c>
      <c r="C223" s="139"/>
      <c r="D223" s="169" t="s">
        <v>118</v>
      </c>
      <c r="E223" s="135"/>
      <c r="F223" s="54">
        <v>300</v>
      </c>
      <c r="G223" s="55"/>
      <c r="H223" s="55"/>
      <c r="I223" s="55"/>
      <c r="J223" s="55"/>
      <c r="K223" s="55"/>
      <c r="L223" s="55">
        <v>138</v>
      </c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>
        <v>12</v>
      </c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>
        <v>3</v>
      </c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37"/>
      <c r="BD223" s="37">
        <v>206</v>
      </c>
      <c r="BE223" s="56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</row>
    <row r="224" spans="1:218" x14ac:dyDescent="0.2">
      <c r="A224" s="208"/>
      <c r="B224" s="140"/>
      <c r="C224" s="141"/>
      <c r="D224" s="127" t="s">
        <v>44</v>
      </c>
      <c r="E224" s="125"/>
      <c r="F224" s="25">
        <v>150</v>
      </c>
      <c r="G224" s="25"/>
      <c r="H224" s="26">
        <v>150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7"/>
    </row>
    <row r="225" spans="1:218" x14ac:dyDescent="0.2">
      <c r="A225" s="208"/>
      <c r="B225" s="140"/>
      <c r="C225" s="141"/>
      <c r="D225" s="127" t="s">
        <v>8</v>
      </c>
      <c r="E225" s="125"/>
      <c r="F225" s="28">
        <v>10</v>
      </c>
      <c r="G225" s="28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>
        <v>10</v>
      </c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6"/>
      <c r="BC225" s="26"/>
      <c r="BD225" s="26"/>
      <c r="BE225" s="27"/>
    </row>
    <row r="226" spans="1:218" x14ac:dyDescent="0.2">
      <c r="A226" s="208"/>
      <c r="B226" s="140"/>
      <c r="C226" s="141"/>
      <c r="D226" s="125" t="s">
        <v>40</v>
      </c>
      <c r="E226" s="126"/>
      <c r="F226" s="25">
        <v>200</v>
      </c>
      <c r="G226" s="28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>
        <v>1</v>
      </c>
      <c r="AV226" s="29">
        <v>10</v>
      </c>
      <c r="AW226" s="29"/>
      <c r="AX226" s="29"/>
      <c r="AY226" s="29"/>
      <c r="AZ226" s="26"/>
      <c r="BA226" s="26"/>
      <c r="BB226" s="26"/>
      <c r="BC226" s="26"/>
      <c r="BD226" s="26">
        <v>204</v>
      </c>
      <c r="BE226" s="27"/>
    </row>
    <row r="227" spans="1:218" x14ac:dyDescent="0.2">
      <c r="A227" s="208"/>
      <c r="B227" s="140"/>
      <c r="C227" s="141"/>
      <c r="D227" s="125" t="s">
        <v>17</v>
      </c>
      <c r="E227" s="126"/>
      <c r="F227" s="25">
        <v>200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>
        <v>200</v>
      </c>
      <c r="AX227" s="29"/>
      <c r="AY227" s="29"/>
      <c r="AZ227" s="26"/>
      <c r="BA227" s="26"/>
      <c r="BB227" s="26"/>
      <c r="BC227" s="30"/>
      <c r="BD227" s="30"/>
      <c r="BE227" s="31"/>
    </row>
    <row r="228" spans="1:218" x14ac:dyDescent="0.2">
      <c r="A228" s="208"/>
      <c r="B228" s="148" t="s">
        <v>21</v>
      </c>
      <c r="C228" s="149"/>
      <c r="D228" s="133" t="s">
        <v>59</v>
      </c>
      <c r="E228" s="134"/>
      <c r="F228" s="21">
        <v>500</v>
      </c>
      <c r="G228" s="22"/>
      <c r="H228" s="22"/>
      <c r="I228" s="22"/>
      <c r="J228" s="22"/>
      <c r="K228" s="22"/>
      <c r="L228" s="22"/>
      <c r="M228" s="22"/>
      <c r="N228" s="22"/>
      <c r="O228" s="22">
        <v>40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>
        <v>11</v>
      </c>
      <c r="AK228" s="22">
        <v>20</v>
      </c>
      <c r="AL228" s="22"/>
      <c r="AM228" s="22">
        <v>1.25</v>
      </c>
      <c r="AN228" s="22"/>
      <c r="AO228" s="22"/>
      <c r="AP228" s="22"/>
      <c r="AQ228" s="22"/>
      <c r="AR228" s="22">
        <v>3</v>
      </c>
      <c r="AS228" s="22"/>
      <c r="AT228" s="22"/>
      <c r="AU228" s="22"/>
      <c r="AV228" s="22"/>
      <c r="AW228" s="22"/>
      <c r="AX228" s="22"/>
      <c r="AY228" s="22"/>
      <c r="AZ228" s="22"/>
      <c r="BA228" s="22"/>
      <c r="BB228" s="22">
        <v>15</v>
      </c>
      <c r="BC228" s="23">
        <v>505</v>
      </c>
      <c r="BD228" s="23"/>
      <c r="BE228" s="32"/>
    </row>
    <row r="229" spans="1:218" x14ac:dyDescent="0.2">
      <c r="A229" s="208"/>
      <c r="B229" s="150"/>
      <c r="C229" s="151"/>
      <c r="D229" s="125" t="s">
        <v>112</v>
      </c>
      <c r="E229" s="126"/>
      <c r="F229" s="25">
        <v>150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>
        <v>6</v>
      </c>
      <c r="T229" s="26"/>
      <c r="U229" s="26">
        <v>120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>
        <v>15</v>
      </c>
      <c r="AG229" s="26"/>
      <c r="AH229" s="26"/>
      <c r="AI229" s="26"/>
      <c r="AJ229" s="26"/>
      <c r="AK229" s="26">
        <v>36</v>
      </c>
      <c r="AL229" s="26"/>
      <c r="AM229" s="26">
        <v>0.75</v>
      </c>
      <c r="AN229" s="26"/>
      <c r="AO229" s="26"/>
      <c r="AP229" s="26"/>
      <c r="AQ229" s="26"/>
      <c r="AR229" s="26">
        <v>3</v>
      </c>
      <c r="AS229" s="26"/>
      <c r="AT229" s="26"/>
      <c r="AU229" s="26"/>
      <c r="AV229" s="26"/>
      <c r="AW229" s="26"/>
      <c r="AX229" s="26"/>
      <c r="AY229" s="26"/>
      <c r="AZ229" s="26">
        <v>23</v>
      </c>
      <c r="BA229" s="26"/>
      <c r="BB229" s="26">
        <v>22.5</v>
      </c>
      <c r="BC229" s="26">
        <v>45</v>
      </c>
      <c r="BD229" s="26"/>
      <c r="BE229" s="27"/>
    </row>
    <row r="230" spans="1:218" x14ac:dyDescent="0.2">
      <c r="A230" s="208"/>
      <c r="B230" s="150"/>
      <c r="C230" s="151"/>
      <c r="D230" s="127" t="s">
        <v>57</v>
      </c>
      <c r="E230" s="125"/>
      <c r="F230" s="25">
        <v>200</v>
      </c>
      <c r="G230" s="26"/>
      <c r="H230" s="26"/>
      <c r="I230" s="26"/>
      <c r="J230" s="26">
        <v>77</v>
      </c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>
        <v>8</v>
      </c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>
        <v>2</v>
      </c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>
        <v>138.4</v>
      </c>
      <c r="BE230" s="27"/>
    </row>
    <row r="231" spans="1:218" ht="10.5" customHeight="1" x14ac:dyDescent="0.2">
      <c r="A231" s="208"/>
      <c r="B231" s="150"/>
      <c r="C231" s="151"/>
      <c r="D231" s="127" t="s">
        <v>46</v>
      </c>
      <c r="E231" s="125"/>
      <c r="F231" s="25">
        <v>100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>
        <v>10</v>
      </c>
      <c r="AG231" s="26"/>
      <c r="AH231" s="26"/>
      <c r="AI231" s="26">
        <v>91</v>
      </c>
      <c r="AJ231" s="26"/>
      <c r="AK231" s="26"/>
      <c r="AL231" s="26"/>
      <c r="AM231" s="26"/>
      <c r="AN231" s="26">
        <v>1</v>
      </c>
      <c r="AO231" s="26"/>
      <c r="AP231" s="26"/>
      <c r="AQ231" s="26"/>
      <c r="AR231" s="26">
        <v>0.6</v>
      </c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7"/>
    </row>
    <row r="232" spans="1:218" s="40" customFormat="1" ht="10.5" customHeight="1" x14ac:dyDescent="0.3">
      <c r="A232" s="208"/>
      <c r="B232" s="150"/>
      <c r="C232" s="151"/>
      <c r="D232" s="132" t="s">
        <v>43</v>
      </c>
      <c r="E232" s="170"/>
      <c r="F232" s="57">
        <v>150</v>
      </c>
      <c r="G232" s="38">
        <v>150</v>
      </c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9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</row>
    <row r="233" spans="1:218" x14ac:dyDescent="0.2">
      <c r="A233" s="208"/>
      <c r="B233" s="152"/>
      <c r="C233" s="153"/>
      <c r="D233" s="125" t="s">
        <v>37</v>
      </c>
      <c r="E233" s="126"/>
      <c r="F233" s="34">
        <v>200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>
        <v>0.2</v>
      </c>
      <c r="AO233" s="30"/>
      <c r="AP233" s="30">
        <v>10</v>
      </c>
      <c r="AQ233" s="30"/>
      <c r="AR233" s="30"/>
      <c r="AS233" s="30"/>
      <c r="AT233" s="30"/>
      <c r="AU233" s="30"/>
      <c r="AV233" s="30">
        <v>12</v>
      </c>
      <c r="AW233" s="30"/>
      <c r="AX233" s="30"/>
      <c r="AY233" s="30"/>
      <c r="AZ233" s="30"/>
      <c r="BA233" s="30"/>
      <c r="BB233" s="30"/>
      <c r="BC233" s="30"/>
      <c r="BD233" s="30">
        <v>216</v>
      </c>
      <c r="BE233" s="31"/>
    </row>
    <row r="234" spans="1:218" x14ac:dyDescent="0.2">
      <c r="A234" s="208"/>
      <c r="B234" s="138" t="s">
        <v>22</v>
      </c>
      <c r="C234" s="139"/>
      <c r="D234" s="171" t="s">
        <v>45</v>
      </c>
      <c r="E234" s="172"/>
      <c r="F234" s="21">
        <v>150</v>
      </c>
      <c r="G234" s="22"/>
      <c r="H234" s="22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>
        <v>15</v>
      </c>
      <c r="T234" s="23"/>
      <c r="U234" s="23"/>
      <c r="V234" s="23"/>
      <c r="W234" s="23"/>
      <c r="X234" s="23"/>
      <c r="Y234" s="23"/>
      <c r="Z234" s="23"/>
      <c r="AA234" s="23"/>
      <c r="AB234" s="23"/>
      <c r="AC234" s="23">
        <v>179</v>
      </c>
      <c r="AD234" s="23"/>
      <c r="AE234" s="23"/>
      <c r="AF234" s="23">
        <v>11</v>
      </c>
      <c r="AG234" s="23"/>
      <c r="AH234" s="23"/>
      <c r="AI234" s="23"/>
      <c r="AJ234" s="23"/>
      <c r="AK234" s="23"/>
      <c r="AL234" s="23"/>
      <c r="AM234" s="23">
        <v>1.5</v>
      </c>
      <c r="AN234" s="23"/>
      <c r="AO234" s="23"/>
      <c r="AP234" s="23"/>
      <c r="AQ234" s="23"/>
      <c r="AR234" s="23">
        <v>6</v>
      </c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32"/>
    </row>
    <row r="235" spans="1:218" x14ac:dyDescent="0.2">
      <c r="A235" s="208"/>
      <c r="B235" s="140"/>
      <c r="C235" s="141"/>
      <c r="D235" s="154" t="s">
        <v>52</v>
      </c>
      <c r="E235" s="155"/>
      <c r="F235" s="35">
        <v>200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>
        <v>10</v>
      </c>
      <c r="AF235" s="23"/>
      <c r="AG235" s="23">
        <v>170</v>
      </c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>
        <v>2</v>
      </c>
      <c r="AS235" s="23"/>
      <c r="AT235" s="23"/>
      <c r="AU235" s="23"/>
      <c r="AV235" s="23"/>
      <c r="AW235" s="23">
        <v>30</v>
      </c>
      <c r="AX235" s="23"/>
      <c r="AY235" s="23"/>
      <c r="AZ235" s="23"/>
      <c r="BA235" s="23"/>
      <c r="BB235" s="23"/>
      <c r="BC235" s="23"/>
      <c r="BD235" s="23"/>
      <c r="BE235" s="32"/>
    </row>
    <row r="236" spans="1:218" s="40" customFormat="1" ht="10.5" customHeight="1" x14ac:dyDescent="0.3">
      <c r="A236" s="208"/>
      <c r="B236" s="140"/>
      <c r="C236" s="141"/>
      <c r="D236" s="128" t="s">
        <v>43</v>
      </c>
      <c r="E236" s="124"/>
      <c r="F236" s="57">
        <v>150</v>
      </c>
      <c r="G236" s="38">
        <v>150</v>
      </c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9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</row>
    <row r="237" spans="1:218" x14ac:dyDescent="0.2">
      <c r="A237" s="208"/>
      <c r="B237" s="140"/>
      <c r="C237" s="141"/>
      <c r="D237" s="127" t="s">
        <v>8</v>
      </c>
      <c r="E237" s="125"/>
      <c r="F237" s="28">
        <v>10</v>
      </c>
      <c r="G237" s="28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>
        <v>10</v>
      </c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6"/>
      <c r="BB237" s="26"/>
      <c r="BC237" s="26"/>
      <c r="BD237" s="26"/>
      <c r="BE237" s="27"/>
    </row>
    <row r="238" spans="1:218" x14ac:dyDescent="0.2">
      <c r="A238" s="208"/>
      <c r="B238" s="140"/>
      <c r="C238" s="141"/>
      <c r="D238" s="127" t="s">
        <v>40</v>
      </c>
      <c r="E238" s="125"/>
      <c r="F238" s="25">
        <v>200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>
        <v>1</v>
      </c>
      <c r="AV238" s="26">
        <v>10</v>
      </c>
      <c r="AW238" s="26"/>
      <c r="AX238" s="26"/>
      <c r="AY238" s="26"/>
      <c r="AZ238" s="26"/>
      <c r="BA238" s="26"/>
      <c r="BB238" s="26"/>
      <c r="BC238" s="26"/>
      <c r="BD238" s="26">
        <v>204</v>
      </c>
      <c r="BE238" s="27"/>
    </row>
    <row r="239" spans="1:218" ht="12" customHeight="1" x14ac:dyDescent="0.3">
      <c r="A239" s="209"/>
      <c r="B239" s="142"/>
      <c r="C239" s="143"/>
      <c r="D239" s="127"/>
      <c r="E239" s="137"/>
      <c r="F239" s="42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6"/>
      <c r="BB239" s="26"/>
      <c r="BC239" s="26"/>
      <c r="BD239" s="26"/>
      <c r="BE239" s="27"/>
    </row>
    <row r="240" spans="1:218" ht="11.25" customHeight="1" x14ac:dyDescent="0.2">
      <c r="A240" s="210"/>
      <c r="B240" s="144"/>
      <c r="C240" s="145"/>
      <c r="D240" s="129" t="s">
        <v>23</v>
      </c>
      <c r="E240" s="130"/>
      <c r="F240" s="34"/>
      <c r="G240" s="30">
        <f t="shared" ref="G240:AL240" si="15">SUM(G223:G239)</f>
        <v>300</v>
      </c>
      <c r="H240" s="30">
        <f t="shared" si="15"/>
        <v>150</v>
      </c>
      <c r="I240" s="30">
        <f t="shared" si="15"/>
        <v>0</v>
      </c>
      <c r="J240" s="30">
        <f t="shared" si="15"/>
        <v>77</v>
      </c>
      <c r="K240" s="30">
        <f t="shared" si="15"/>
        <v>0</v>
      </c>
      <c r="L240" s="30">
        <f t="shared" si="15"/>
        <v>138</v>
      </c>
      <c r="M240" s="30">
        <f t="shared" si="15"/>
        <v>0</v>
      </c>
      <c r="N240" s="30">
        <f t="shared" si="15"/>
        <v>0</v>
      </c>
      <c r="O240" s="30">
        <f t="shared" si="15"/>
        <v>40</v>
      </c>
      <c r="P240" s="30">
        <f t="shared" si="15"/>
        <v>0</v>
      </c>
      <c r="Q240" s="30">
        <f t="shared" si="15"/>
        <v>0</v>
      </c>
      <c r="R240" s="30">
        <f t="shared" si="15"/>
        <v>0</v>
      </c>
      <c r="S240" s="30">
        <f t="shared" si="15"/>
        <v>21</v>
      </c>
      <c r="T240" s="30">
        <f t="shared" si="15"/>
        <v>0</v>
      </c>
      <c r="U240" s="30">
        <f t="shared" si="15"/>
        <v>120</v>
      </c>
      <c r="V240" s="30">
        <f t="shared" si="15"/>
        <v>0</v>
      </c>
      <c r="W240" s="30">
        <f t="shared" si="15"/>
        <v>0</v>
      </c>
      <c r="X240" s="30">
        <f t="shared" si="15"/>
        <v>0</v>
      </c>
      <c r="Y240" s="30">
        <f t="shared" si="15"/>
        <v>0</v>
      </c>
      <c r="Z240" s="30">
        <f t="shared" si="15"/>
        <v>0</v>
      </c>
      <c r="AA240" s="30">
        <f t="shared" si="15"/>
        <v>0</v>
      </c>
      <c r="AB240" s="30">
        <f t="shared" si="15"/>
        <v>0</v>
      </c>
      <c r="AC240" s="30">
        <f t="shared" si="15"/>
        <v>179</v>
      </c>
      <c r="AD240" s="30">
        <f t="shared" si="15"/>
        <v>0</v>
      </c>
      <c r="AE240" s="30">
        <f t="shared" si="15"/>
        <v>50</v>
      </c>
      <c r="AF240" s="30">
        <f t="shared" si="15"/>
        <v>36</v>
      </c>
      <c r="AG240" s="30">
        <f t="shared" si="15"/>
        <v>170</v>
      </c>
      <c r="AH240" s="30">
        <f t="shared" si="15"/>
        <v>0</v>
      </c>
      <c r="AI240" s="30">
        <f t="shared" si="15"/>
        <v>91</v>
      </c>
      <c r="AJ240" s="30">
        <f t="shared" si="15"/>
        <v>11</v>
      </c>
      <c r="AK240" s="30">
        <f t="shared" si="15"/>
        <v>56</v>
      </c>
      <c r="AL240" s="30">
        <f t="shared" si="15"/>
        <v>0</v>
      </c>
      <c r="AM240" s="30">
        <f t="shared" ref="AM240:BD240" si="16">SUM(AM223:AM239)</f>
        <v>3.5</v>
      </c>
      <c r="AN240" s="30">
        <f t="shared" si="16"/>
        <v>1.2</v>
      </c>
      <c r="AO240" s="30">
        <f t="shared" si="16"/>
        <v>0</v>
      </c>
      <c r="AP240" s="30">
        <f t="shared" si="16"/>
        <v>10</v>
      </c>
      <c r="AQ240" s="30">
        <f t="shared" si="16"/>
        <v>0</v>
      </c>
      <c r="AR240" s="30">
        <f t="shared" si="16"/>
        <v>19.600000000000001</v>
      </c>
      <c r="AS240" s="30">
        <f t="shared" si="16"/>
        <v>0</v>
      </c>
      <c r="AT240" s="30">
        <f t="shared" si="16"/>
        <v>0</v>
      </c>
      <c r="AU240" s="30">
        <f t="shared" si="16"/>
        <v>2</v>
      </c>
      <c r="AV240" s="30">
        <f t="shared" si="16"/>
        <v>32</v>
      </c>
      <c r="AW240" s="30">
        <f t="shared" si="16"/>
        <v>230</v>
      </c>
      <c r="AX240" s="30">
        <f t="shared" si="16"/>
        <v>0</v>
      </c>
      <c r="AY240" s="30">
        <f t="shared" si="16"/>
        <v>0</v>
      </c>
      <c r="AZ240" s="30">
        <f t="shared" si="16"/>
        <v>23</v>
      </c>
      <c r="BA240" s="30">
        <f t="shared" si="16"/>
        <v>0</v>
      </c>
      <c r="BB240" s="30">
        <f t="shared" si="16"/>
        <v>37.5</v>
      </c>
      <c r="BC240" s="30">
        <f t="shared" si="16"/>
        <v>550</v>
      </c>
      <c r="BD240" s="30">
        <f t="shared" si="16"/>
        <v>968.4</v>
      </c>
      <c r="BE240" s="31">
        <v>3458</v>
      </c>
    </row>
    <row r="241" spans="1:218" s="40" customFormat="1" ht="10.5" customHeight="1" x14ac:dyDescent="0.3">
      <c r="A241" s="207">
        <v>13</v>
      </c>
      <c r="B241" s="138" t="s">
        <v>20</v>
      </c>
      <c r="C241" s="139"/>
      <c r="D241" s="169" t="s">
        <v>117</v>
      </c>
      <c r="E241" s="135"/>
      <c r="F241" s="54">
        <v>300</v>
      </c>
      <c r="G241" s="55"/>
      <c r="H241" s="55"/>
      <c r="I241" s="55"/>
      <c r="J241" s="55"/>
      <c r="K241" s="55"/>
      <c r="L241" s="55"/>
      <c r="M241" s="55"/>
      <c r="N241" s="55"/>
      <c r="O241" s="55">
        <v>65</v>
      </c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>
        <v>10</v>
      </c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>
        <v>3</v>
      </c>
      <c r="AS241" s="55"/>
      <c r="AT241" s="55"/>
      <c r="AU241" s="55"/>
      <c r="AV241" s="55">
        <v>3</v>
      </c>
      <c r="AW241" s="55"/>
      <c r="AX241" s="55"/>
      <c r="AY241" s="55"/>
      <c r="AZ241" s="55"/>
      <c r="BA241" s="55"/>
      <c r="BB241" s="55"/>
      <c r="BC241" s="37"/>
      <c r="BD241" s="37">
        <v>240</v>
      </c>
      <c r="BE241" s="56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</row>
    <row r="242" spans="1:218" s="40" customFormat="1" x14ac:dyDescent="0.3">
      <c r="A242" s="208"/>
      <c r="B242" s="140"/>
      <c r="C242" s="141"/>
      <c r="D242" s="128" t="s">
        <v>8</v>
      </c>
      <c r="E242" s="132"/>
      <c r="F242" s="59">
        <v>10</v>
      </c>
      <c r="G242" s="59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>
        <v>10</v>
      </c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38"/>
      <c r="BB242" s="38"/>
      <c r="BC242" s="38"/>
      <c r="BD242" s="38"/>
      <c r="BE242" s="39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</row>
    <row r="243" spans="1:218" x14ac:dyDescent="0.2">
      <c r="A243" s="208"/>
      <c r="B243" s="140"/>
      <c r="C243" s="141"/>
      <c r="D243" s="127" t="s">
        <v>44</v>
      </c>
      <c r="E243" s="125"/>
      <c r="F243" s="28">
        <v>150</v>
      </c>
      <c r="G243" s="28"/>
      <c r="H243" s="29">
        <v>150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6"/>
      <c r="BB243" s="26"/>
      <c r="BC243" s="26"/>
      <c r="BD243" s="26"/>
      <c r="BE243" s="27"/>
    </row>
    <row r="244" spans="1:218" x14ac:dyDescent="0.2">
      <c r="A244" s="208"/>
      <c r="B244" s="140"/>
      <c r="C244" s="141"/>
      <c r="D244" s="127" t="s">
        <v>40</v>
      </c>
      <c r="E244" s="125"/>
      <c r="F244" s="28">
        <v>200</v>
      </c>
      <c r="G244" s="28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>
        <v>1</v>
      </c>
      <c r="AV244" s="29">
        <v>10</v>
      </c>
      <c r="AW244" s="29"/>
      <c r="AX244" s="29"/>
      <c r="AY244" s="29"/>
      <c r="AZ244" s="29"/>
      <c r="BA244" s="26"/>
      <c r="BB244" s="26"/>
      <c r="BC244" s="26"/>
      <c r="BD244" s="26">
        <v>204</v>
      </c>
      <c r="BE244" s="27"/>
    </row>
    <row r="245" spans="1:218" x14ac:dyDescent="0.2">
      <c r="A245" s="208"/>
      <c r="B245" s="140"/>
      <c r="C245" s="141"/>
      <c r="D245" s="161" t="s">
        <v>17</v>
      </c>
      <c r="E245" s="156"/>
      <c r="F245" s="28">
        <v>200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>
        <v>200</v>
      </c>
      <c r="AX245" s="29"/>
      <c r="AY245" s="29"/>
      <c r="AZ245" s="29"/>
      <c r="BA245" s="30"/>
      <c r="BB245" s="30"/>
      <c r="BC245" s="30"/>
      <c r="BD245" s="30"/>
      <c r="BE245" s="31"/>
    </row>
    <row r="246" spans="1:218" ht="12" customHeight="1" x14ac:dyDescent="0.2">
      <c r="A246" s="208"/>
      <c r="B246" s="148" t="s">
        <v>21</v>
      </c>
      <c r="C246" s="149"/>
      <c r="D246" s="134" t="s">
        <v>48</v>
      </c>
      <c r="E246" s="172"/>
      <c r="F246" s="21">
        <v>500</v>
      </c>
      <c r="G246" s="22"/>
      <c r="H246" s="22"/>
      <c r="I246" s="22"/>
      <c r="J246" s="22"/>
      <c r="K246" s="22"/>
      <c r="L246" s="22"/>
      <c r="M246" s="22"/>
      <c r="N246" s="22">
        <v>20</v>
      </c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>
        <v>5</v>
      </c>
      <c r="AG246" s="22">
        <v>50</v>
      </c>
      <c r="AH246" s="22">
        <v>60</v>
      </c>
      <c r="AI246" s="22"/>
      <c r="AJ246" s="22">
        <v>20</v>
      </c>
      <c r="AK246" s="22">
        <v>20</v>
      </c>
      <c r="AL246" s="22"/>
      <c r="AM246" s="22">
        <v>1.25</v>
      </c>
      <c r="AN246" s="22"/>
      <c r="AO246" s="22"/>
      <c r="AP246" s="22"/>
      <c r="AQ246" s="22"/>
      <c r="AR246" s="22">
        <v>3</v>
      </c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3">
        <v>425</v>
      </c>
      <c r="BD246" s="23"/>
      <c r="BE246" s="32"/>
    </row>
    <row r="247" spans="1:218" x14ac:dyDescent="0.2">
      <c r="A247" s="208"/>
      <c r="B247" s="150"/>
      <c r="C247" s="151"/>
      <c r="D247" s="125" t="s">
        <v>119</v>
      </c>
      <c r="E247" s="126"/>
      <c r="F247" s="25">
        <v>300</v>
      </c>
      <c r="G247" s="26"/>
      <c r="H247" s="26"/>
      <c r="I247" s="26"/>
      <c r="J247" s="26"/>
      <c r="K247" s="26"/>
      <c r="L247" s="26">
        <v>89</v>
      </c>
      <c r="M247" s="26"/>
      <c r="N247" s="80"/>
      <c r="O247" s="81"/>
      <c r="P247" s="81"/>
      <c r="Q247" s="81"/>
      <c r="R247" s="81"/>
      <c r="S247" s="81"/>
      <c r="T247" s="81"/>
      <c r="U247" s="81"/>
      <c r="V247" s="81"/>
      <c r="W247" s="81"/>
      <c r="X247" s="82"/>
      <c r="Y247" s="26">
        <v>60</v>
      </c>
      <c r="Z247" s="26"/>
      <c r="AA247" s="26"/>
      <c r="AB247" s="26"/>
      <c r="AC247" s="26"/>
      <c r="AD247" s="26"/>
      <c r="AE247" s="26"/>
      <c r="AF247" s="26">
        <v>18</v>
      </c>
      <c r="AG247" s="26"/>
      <c r="AH247" s="26"/>
      <c r="AI247" s="26"/>
      <c r="AJ247" s="26"/>
      <c r="AK247" s="26">
        <v>24</v>
      </c>
      <c r="AL247" s="26"/>
      <c r="AM247" s="26">
        <v>1.5</v>
      </c>
      <c r="AN247" s="26"/>
      <c r="AO247" s="26"/>
      <c r="AP247" s="26"/>
      <c r="AQ247" s="26"/>
      <c r="AR247" s="26">
        <v>3</v>
      </c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>
        <v>133</v>
      </c>
      <c r="BE247" s="27"/>
    </row>
    <row r="248" spans="1:218" ht="10.5" customHeight="1" x14ac:dyDescent="0.2">
      <c r="A248" s="208"/>
      <c r="B248" s="150"/>
      <c r="C248" s="151"/>
      <c r="D248" s="125" t="s">
        <v>46</v>
      </c>
      <c r="E248" s="126"/>
      <c r="F248" s="25">
        <v>200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83"/>
      <c r="Q248" s="84"/>
      <c r="R248" s="83"/>
      <c r="S248" s="84"/>
      <c r="T248" s="26"/>
      <c r="U248" s="26"/>
      <c r="V248" s="83"/>
      <c r="W248" s="85"/>
      <c r="X248" s="84"/>
      <c r="Y248" s="26"/>
      <c r="Z248" s="26"/>
      <c r="AA248" s="26"/>
      <c r="AB248" s="26"/>
      <c r="AC248" s="26"/>
      <c r="AD248" s="26"/>
      <c r="AE248" s="26"/>
      <c r="AF248" s="26">
        <v>20</v>
      </c>
      <c r="AG248" s="26"/>
      <c r="AH248" s="26"/>
      <c r="AI248" s="26">
        <v>192</v>
      </c>
      <c r="AJ248" s="26"/>
      <c r="AK248" s="26"/>
      <c r="AL248" s="26"/>
      <c r="AM248" s="26"/>
      <c r="AN248" s="26">
        <v>0.2</v>
      </c>
      <c r="AO248" s="26"/>
      <c r="AP248" s="26"/>
      <c r="AQ248" s="26"/>
      <c r="AR248" s="26">
        <v>1.2</v>
      </c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7"/>
    </row>
    <row r="249" spans="1:218" x14ac:dyDescent="0.2">
      <c r="A249" s="208"/>
      <c r="B249" s="150"/>
      <c r="C249" s="151"/>
      <c r="D249" s="125" t="s">
        <v>43</v>
      </c>
      <c r="E249" s="126"/>
      <c r="F249" s="25">
        <v>150</v>
      </c>
      <c r="G249" s="26">
        <v>150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7"/>
    </row>
    <row r="250" spans="1:218" x14ac:dyDescent="0.2">
      <c r="A250" s="208"/>
      <c r="B250" s="150"/>
      <c r="C250" s="151"/>
      <c r="D250" s="125" t="s">
        <v>37</v>
      </c>
      <c r="E250" s="126"/>
      <c r="F250" s="25">
        <v>200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>
        <v>0.2</v>
      </c>
      <c r="AO250" s="26"/>
      <c r="AP250" s="26">
        <v>10</v>
      </c>
      <c r="AQ250" s="26"/>
      <c r="AR250" s="26"/>
      <c r="AS250" s="26"/>
      <c r="AT250" s="26"/>
      <c r="AU250" s="26"/>
      <c r="AV250" s="26">
        <v>12</v>
      </c>
      <c r="AW250" s="26"/>
      <c r="AX250" s="26"/>
      <c r="AY250" s="26"/>
      <c r="AZ250" s="26"/>
      <c r="BA250" s="26"/>
      <c r="BB250" s="26"/>
      <c r="BC250" s="26"/>
      <c r="BD250" s="26">
        <v>216</v>
      </c>
      <c r="BE250" s="27"/>
    </row>
    <row r="251" spans="1:218" x14ac:dyDescent="0.2">
      <c r="A251" s="208"/>
      <c r="B251" s="152"/>
      <c r="C251" s="153"/>
      <c r="D251" s="156"/>
      <c r="E251" s="157"/>
      <c r="F251" s="34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1"/>
    </row>
    <row r="252" spans="1:218" x14ac:dyDescent="0.2">
      <c r="A252" s="208"/>
      <c r="B252" s="138" t="s">
        <v>22</v>
      </c>
      <c r="C252" s="139"/>
      <c r="D252" s="125" t="s">
        <v>42</v>
      </c>
      <c r="E252" s="126"/>
      <c r="F252" s="25">
        <v>300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>
        <v>318</v>
      </c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>
        <v>2.4</v>
      </c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3"/>
      <c r="BD252" s="23">
        <v>210</v>
      </c>
      <c r="BE252" s="32"/>
      <c r="BF252" s="46"/>
      <c r="BG252" s="47"/>
    </row>
    <row r="253" spans="1:218" s="40" customFormat="1" ht="9.75" customHeight="1" x14ac:dyDescent="0.3">
      <c r="A253" s="208"/>
      <c r="B253" s="140"/>
      <c r="C253" s="141"/>
      <c r="D253" s="132" t="s">
        <v>49</v>
      </c>
      <c r="E253" s="168"/>
      <c r="F253" s="57">
        <v>30</v>
      </c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>
        <v>15</v>
      </c>
      <c r="AB253" s="38"/>
      <c r="AC253" s="38"/>
      <c r="AD253" s="38"/>
      <c r="AE253" s="38"/>
      <c r="AF253" s="38"/>
      <c r="AG253" s="38"/>
      <c r="AH253" s="38"/>
      <c r="AI253" s="38"/>
      <c r="AJ253" s="38"/>
      <c r="AK253" s="38">
        <v>8</v>
      </c>
      <c r="AL253" s="38"/>
      <c r="AM253" s="38"/>
      <c r="AN253" s="38"/>
      <c r="AO253" s="38"/>
      <c r="AP253" s="38"/>
      <c r="AQ253" s="38"/>
      <c r="AR253" s="38">
        <v>0.15</v>
      </c>
      <c r="AS253" s="38"/>
      <c r="AT253" s="38"/>
      <c r="AU253" s="38"/>
      <c r="AV253" s="38"/>
      <c r="AW253" s="38"/>
      <c r="AX253" s="38"/>
      <c r="AY253" s="38"/>
      <c r="AZ253" s="38">
        <v>11</v>
      </c>
      <c r="BA253" s="38"/>
      <c r="BB253" s="38"/>
      <c r="BC253" s="38"/>
      <c r="BD253" s="38"/>
      <c r="BE253" s="39"/>
      <c r="BF253" s="86"/>
      <c r="BG253" s="87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</row>
    <row r="254" spans="1:218" ht="10.5" customHeight="1" x14ac:dyDescent="0.2">
      <c r="A254" s="208"/>
      <c r="B254" s="140"/>
      <c r="C254" s="141"/>
      <c r="D254" s="125" t="s">
        <v>123</v>
      </c>
      <c r="E254" s="126"/>
      <c r="F254" s="25">
        <v>100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>
        <v>10</v>
      </c>
      <c r="AG254" s="26"/>
      <c r="AH254" s="26"/>
      <c r="AI254" s="26"/>
      <c r="AJ254" s="26">
        <v>101</v>
      </c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7"/>
    </row>
    <row r="255" spans="1:218" ht="10.5" customHeight="1" x14ac:dyDescent="0.2">
      <c r="A255" s="208"/>
      <c r="B255" s="140"/>
      <c r="C255" s="141"/>
      <c r="D255" s="74" t="s">
        <v>26</v>
      </c>
      <c r="E255" s="88"/>
      <c r="F255" s="25">
        <v>30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>
        <v>30</v>
      </c>
      <c r="BB255" s="26"/>
      <c r="BC255" s="26"/>
      <c r="BD255" s="26"/>
      <c r="BE255" s="27"/>
    </row>
    <row r="256" spans="1:218" s="40" customFormat="1" ht="10.5" customHeight="1" x14ac:dyDescent="0.3">
      <c r="A256" s="208"/>
      <c r="B256" s="140"/>
      <c r="C256" s="141"/>
      <c r="D256" s="132" t="s">
        <v>43</v>
      </c>
      <c r="E256" s="170"/>
      <c r="F256" s="57">
        <v>150</v>
      </c>
      <c r="G256" s="38">
        <v>150</v>
      </c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9"/>
      <c r="BF256" s="86"/>
      <c r="BG256" s="87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</row>
    <row r="257" spans="1:218" x14ac:dyDescent="0.2">
      <c r="A257" s="208"/>
      <c r="B257" s="140"/>
      <c r="C257" s="141"/>
      <c r="D257" s="125" t="s">
        <v>8</v>
      </c>
      <c r="E257" s="126"/>
      <c r="F257" s="25">
        <v>10</v>
      </c>
      <c r="G257" s="2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>
        <v>10</v>
      </c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7"/>
      <c r="BF257" s="89"/>
      <c r="BG257" s="90"/>
    </row>
    <row r="258" spans="1:218" s="40" customFormat="1" ht="10.5" customHeight="1" x14ac:dyDescent="0.3">
      <c r="A258" s="209"/>
      <c r="B258" s="140"/>
      <c r="C258" s="141"/>
      <c r="D258" s="123" t="s">
        <v>31</v>
      </c>
      <c r="E258" s="124"/>
      <c r="F258" s="57">
        <v>200</v>
      </c>
      <c r="G258" s="57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>
        <v>200</v>
      </c>
      <c r="AY258" s="38"/>
      <c r="AZ258" s="38"/>
      <c r="BA258" s="38"/>
      <c r="BB258" s="38"/>
      <c r="BC258" s="38"/>
      <c r="BD258" s="38"/>
      <c r="BE258" s="39"/>
      <c r="BF258" s="86"/>
      <c r="BG258" s="87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</row>
    <row r="259" spans="1:218" s="40" customFormat="1" ht="10.5" customHeight="1" x14ac:dyDescent="0.3">
      <c r="A259" s="209"/>
      <c r="B259" s="140"/>
      <c r="C259" s="141"/>
      <c r="D259" s="132" t="s">
        <v>40</v>
      </c>
      <c r="E259" s="170"/>
      <c r="F259" s="57">
        <v>200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>
        <v>1</v>
      </c>
      <c r="AV259" s="38">
        <v>10</v>
      </c>
      <c r="AW259" s="38"/>
      <c r="AX259" s="38"/>
      <c r="AY259" s="38"/>
      <c r="AZ259" s="38"/>
      <c r="BA259" s="38"/>
      <c r="BB259" s="38"/>
      <c r="BC259" s="38"/>
      <c r="BD259" s="38">
        <v>204</v>
      </c>
      <c r="BE259" s="39"/>
      <c r="BF259" s="86"/>
      <c r="BG259" s="87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</row>
    <row r="260" spans="1:218" ht="12" customHeight="1" x14ac:dyDescent="0.2">
      <c r="A260" s="210"/>
      <c r="B260" s="144"/>
      <c r="C260" s="145"/>
      <c r="D260" s="129" t="s">
        <v>23</v>
      </c>
      <c r="E260" s="130"/>
      <c r="F260" s="34"/>
      <c r="G260" s="30">
        <f t="shared" ref="G260:AL260" si="17">SUM(G241:G259)</f>
        <v>300</v>
      </c>
      <c r="H260" s="30">
        <f t="shared" si="17"/>
        <v>150</v>
      </c>
      <c r="I260" s="30">
        <f t="shared" si="17"/>
        <v>0</v>
      </c>
      <c r="J260" s="30">
        <f t="shared" si="17"/>
        <v>0</v>
      </c>
      <c r="K260" s="30">
        <f t="shared" si="17"/>
        <v>0</v>
      </c>
      <c r="L260" s="30">
        <f t="shared" si="17"/>
        <v>89</v>
      </c>
      <c r="M260" s="30">
        <f t="shared" si="17"/>
        <v>0</v>
      </c>
      <c r="N260" s="30">
        <f t="shared" si="17"/>
        <v>20</v>
      </c>
      <c r="O260" s="30">
        <f t="shared" si="17"/>
        <v>65</v>
      </c>
      <c r="P260" s="30">
        <f t="shared" si="17"/>
        <v>0</v>
      </c>
      <c r="Q260" s="30">
        <f t="shared" si="17"/>
        <v>0</v>
      </c>
      <c r="R260" s="30">
        <f t="shared" si="17"/>
        <v>0</v>
      </c>
      <c r="S260" s="30">
        <f t="shared" si="17"/>
        <v>0</v>
      </c>
      <c r="T260" s="30">
        <f t="shared" si="17"/>
        <v>0</v>
      </c>
      <c r="U260" s="30">
        <f t="shared" si="17"/>
        <v>0</v>
      </c>
      <c r="V260" s="30">
        <f t="shared" si="17"/>
        <v>0</v>
      </c>
      <c r="W260" s="30">
        <f t="shared" si="17"/>
        <v>0</v>
      </c>
      <c r="X260" s="30">
        <f t="shared" si="17"/>
        <v>0</v>
      </c>
      <c r="Y260" s="30">
        <f t="shared" si="17"/>
        <v>60</v>
      </c>
      <c r="Z260" s="30">
        <f t="shared" si="17"/>
        <v>0</v>
      </c>
      <c r="AA260" s="30">
        <f t="shared" si="17"/>
        <v>15</v>
      </c>
      <c r="AB260" s="30">
        <f t="shared" si="17"/>
        <v>0</v>
      </c>
      <c r="AC260" s="30">
        <f t="shared" si="17"/>
        <v>0</v>
      </c>
      <c r="AD260" s="30">
        <f t="shared" si="17"/>
        <v>0</v>
      </c>
      <c r="AE260" s="30">
        <f t="shared" si="17"/>
        <v>30</v>
      </c>
      <c r="AF260" s="30">
        <f t="shared" si="17"/>
        <v>53</v>
      </c>
      <c r="AG260" s="30">
        <f t="shared" si="17"/>
        <v>368</v>
      </c>
      <c r="AH260" s="30">
        <f t="shared" si="17"/>
        <v>60</v>
      </c>
      <c r="AI260" s="30">
        <f t="shared" si="17"/>
        <v>192</v>
      </c>
      <c r="AJ260" s="30">
        <f t="shared" si="17"/>
        <v>121</v>
      </c>
      <c r="AK260" s="30">
        <f t="shared" si="17"/>
        <v>52</v>
      </c>
      <c r="AL260" s="30">
        <f t="shared" si="17"/>
        <v>0</v>
      </c>
      <c r="AM260" s="30">
        <f t="shared" ref="AM260:BD260" si="18">SUM(AM241:AM259)</f>
        <v>2.75</v>
      </c>
      <c r="AN260" s="30">
        <f t="shared" si="18"/>
        <v>0.4</v>
      </c>
      <c r="AO260" s="30">
        <f t="shared" si="18"/>
        <v>0</v>
      </c>
      <c r="AP260" s="30">
        <f t="shared" si="18"/>
        <v>10</v>
      </c>
      <c r="AQ260" s="30">
        <f t="shared" si="18"/>
        <v>0</v>
      </c>
      <c r="AR260" s="30">
        <f t="shared" si="18"/>
        <v>12.75</v>
      </c>
      <c r="AS260" s="30">
        <f t="shared" si="18"/>
        <v>0</v>
      </c>
      <c r="AT260" s="30">
        <f t="shared" si="18"/>
        <v>0</v>
      </c>
      <c r="AU260" s="30">
        <f t="shared" si="18"/>
        <v>2</v>
      </c>
      <c r="AV260" s="30">
        <f t="shared" si="18"/>
        <v>35</v>
      </c>
      <c r="AW260" s="30">
        <f t="shared" si="18"/>
        <v>200</v>
      </c>
      <c r="AX260" s="30">
        <f t="shared" si="18"/>
        <v>200</v>
      </c>
      <c r="AY260" s="30">
        <f t="shared" si="18"/>
        <v>0</v>
      </c>
      <c r="AZ260" s="30">
        <f t="shared" si="18"/>
        <v>11</v>
      </c>
      <c r="BA260" s="30">
        <f t="shared" si="18"/>
        <v>30</v>
      </c>
      <c r="BB260" s="30">
        <f t="shared" si="18"/>
        <v>0</v>
      </c>
      <c r="BC260" s="30">
        <f t="shared" si="18"/>
        <v>425</v>
      </c>
      <c r="BD260" s="30">
        <f t="shared" si="18"/>
        <v>1207</v>
      </c>
      <c r="BE260" s="31">
        <v>3561</v>
      </c>
      <c r="BF260" s="49"/>
      <c r="BG260" s="50"/>
    </row>
    <row r="261" spans="1:218" s="40" customFormat="1" ht="10.5" customHeight="1" x14ac:dyDescent="0.3">
      <c r="A261" s="207">
        <v>14</v>
      </c>
      <c r="B261" s="138" t="s">
        <v>20</v>
      </c>
      <c r="C261" s="139"/>
      <c r="D261" s="169" t="s">
        <v>57</v>
      </c>
      <c r="E261" s="135"/>
      <c r="F261" s="54">
        <v>300</v>
      </c>
      <c r="G261" s="55"/>
      <c r="H261" s="55"/>
      <c r="I261" s="55"/>
      <c r="J261" s="55">
        <v>116</v>
      </c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>
        <v>12</v>
      </c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>
        <v>3</v>
      </c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37"/>
      <c r="BD261" s="37">
        <v>208</v>
      </c>
      <c r="BE261" s="56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</row>
    <row r="262" spans="1:218" x14ac:dyDescent="0.2">
      <c r="A262" s="208"/>
      <c r="B262" s="140"/>
      <c r="C262" s="141"/>
      <c r="D262" s="127" t="s">
        <v>44</v>
      </c>
      <c r="E262" s="125"/>
      <c r="F262" s="25">
        <v>150</v>
      </c>
      <c r="G262" s="25"/>
      <c r="H262" s="26">
        <v>150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7"/>
    </row>
    <row r="263" spans="1:218" x14ac:dyDescent="0.2">
      <c r="A263" s="208"/>
      <c r="B263" s="140"/>
      <c r="C263" s="141"/>
      <c r="D263" s="127" t="s">
        <v>8</v>
      </c>
      <c r="E263" s="125"/>
      <c r="F263" s="28">
        <v>10</v>
      </c>
      <c r="G263" s="28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>
        <v>10</v>
      </c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6"/>
      <c r="BB263" s="26"/>
      <c r="BC263" s="26"/>
      <c r="BD263" s="26"/>
      <c r="BE263" s="27"/>
    </row>
    <row r="264" spans="1:218" x14ac:dyDescent="0.2">
      <c r="A264" s="208"/>
      <c r="B264" s="140"/>
      <c r="C264" s="141"/>
      <c r="D264" s="127" t="s">
        <v>17</v>
      </c>
      <c r="E264" s="125"/>
      <c r="F264" s="28">
        <v>200</v>
      </c>
      <c r="G264" s="28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>
        <v>200</v>
      </c>
      <c r="AX264" s="29"/>
      <c r="AY264" s="29"/>
      <c r="AZ264" s="29"/>
      <c r="BA264" s="26"/>
      <c r="BB264" s="26"/>
      <c r="BC264" s="26"/>
      <c r="BD264" s="26"/>
      <c r="BE264" s="27"/>
    </row>
    <row r="265" spans="1:218" x14ac:dyDescent="0.2">
      <c r="A265" s="208"/>
      <c r="B265" s="140"/>
      <c r="C265" s="141"/>
      <c r="D265" s="127" t="s">
        <v>40</v>
      </c>
      <c r="E265" s="125"/>
      <c r="F265" s="28">
        <v>200</v>
      </c>
      <c r="G265" s="28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>
        <v>1</v>
      </c>
      <c r="AV265" s="29">
        <v>10</v>
      </c>
      <c r="AW265" s="29"/>
      <c r="AX265" s="29"/>
      <c r="AY265" s="29"/>
      <c r="AZ265" s="29"/>
      <c r="BA265" s="26"/>
      <c r="BB265" s="26"/>
      <c r="BC265" s="30"/>
      <c r="BD265" s="30">
        <v>204</v>
      </c>
      <c r="BE265" s="31"/>
    </row>
    <row r="266" spans="1:218" x14ac:dyDescent="0.2">
      <c r="A266" s="208"/>
      <c r="B266" s="148" t="s">
        <v>21</v>
      </c>
      <c r="C266" s="149"/>
      <c r="D266" s="134" t="s">
        <v>72</v>
      </c>
      <c r="E266" s="172"/>
      <c r="F266" s="21">
        <v>500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>
        <v>50</v>
      </c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>
        <v>100</v>
      </c>
      <c r="AH266" s="22"/>
      <c r="AI266" s="22"/>
      <c r="AJ266" s="22">
        <v>20</v>
      </c>
      <c r="AK266" s="22">
        <v>20</v>
      </c>
      <c r="AL266" s="22"/>
      <c r="AM266" s="22">
        <v>1.25</v>
      </c>
      <c r="AN266" s="22"/>
      <c r="AO266" s="22"/>
      <c r="AP266" s="22"/>
      <c r="AQ266" s="22"/>
      <c r="AR266" s="22">
        <v>3</v>
      </c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3">
        <v>345</v>
      </c>
      <c r="BD266" s="23"/>
      <c r="BE266" s="32"/>
      <c r="BF266" s="33"/>
    </row>
    <row r="267" spans="1:218" s="40" customFormat="1" ht="10.5" customHeight="1" x14ac:dyDescent="0.3">
      <c r="A267" s="208"/>
      <c r="B267" s="150"/>
      <c r="C267" s="151"/>
      <c r="D267" s="128" t="s">
        <v>51</v>
      </c>
      <c r="E267" s="124"/>
      <c r="F267" s="36">
        <v>120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>
        <v>120</v>
      </c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8"/>
      <c r="BC267" s="38"/>
      <c r="BD267" s="38"/>
      <c r="BE267" s="39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</row>
    <row r="268" spans="1:218" x14ac:dyDescent="0.2">
      <c r="A268" s="208"/>
      <c r="B268" s="150"/>
      <c r="C268" s="151"/>
      <c r="D268" s="127" t="s">
        <v>52</v>
      </c>
      <c r="E268" s="125"/>
      <c r="F268" s="28">
        <v>300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>
        <v>15</v>
      </c>
      <c r="AF268" s="29"/>
      <c r="AG268" s="29">
        <v>255</v>
      </c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>
        <v>3</v>
      </c>
      <c r="AS268" s="29"/>
      <c r="AT268" s="29"/>
      <c r="AU268" s="29"/>
      <c r="AV268" s="29"/>
      <c r="AW268" s="29">
        <v>45</v>
      </c>
      <c r="AX268" s="29"/>
      <c r="AY268" s="29"/>
      <c r="AZ268" s="29"/>
      <c r="BA268" s="29"/>
      <c r="BB268" s="26"/>
      <c r="BC268" s="26"/>
      <c r="BD268" s="26"/>
      <c r="BE268" s="27"/>
    </row>
    <row r="269" spans="1:218" s="40" customFormat="1" ht="10.5" customHeight="1" x14ac:dyDescent="0.3">
      <c r="A269" s="208"/>
      <c r="B269" s="150"/>
      <c r="C269" s="151"/>
      <c r="D269" s="132" t="s">
        <v>53</v>
      </c>
      <c r="E269" s="170"/>
      <c r="F269" s="57">
        <v>200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>
        <v>10</v>
      </c>
      <c r="AG269" s="38"/>
      <c r="AH269" s="38">
        <v>140</v>
      </c>
      <c r="AI269" s="38"/>
      <c r="AJ269" s="38">
        <v>26</v>
      </c>
      <c r="AK269" s="38">
        <v>10</v>
      </c>
      <c r="AL269" s="38"/>
      <c r="AM269" s="38"/>
      <c r="AN269" s="38"/>
      <c r="AO269" s="38"/>
      <c r="AP269" s="38"/>
      <c r="AQ269" s="38"/>
      <c r="AR269" s="38">
        <v>1.2</v>
      </c>
      <c r="AS269" s="38">
        <v>6</v>
      </c>
      <c r="AT269" s="38"/>
      <c r="AU269" s="38"/>
      <c r="AV269" s="38">
        <v>10</v>
      </c>
      <c r="AW269" s="38"/>
      <c r="AX269" s="38"/>
      <c r="AY269" s="38"/>
      <c r="AZ269" s="38"/>
      <c r="BA269" s="38"/>
      <c r="BB269" s="38"/>
      <c r="BC269" s="38"/>
      <c r="BD269" s="38"/>
      <c r="BE269" s="39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</row>
    <row r="270" spans="1:218" s="40" customFormat="1" ht="10.5" customHeight="1" x14ac:dyDescent="0.3">
      <c r="A270" s="208"/>
      <c r="B270" s="150"/>
      <c r="C270" s="151"/>
      <c r="D270" s="128" t="s">
        <v>43</v>
      </c>
      <c r="E270" s="124"/>
      <c r="F270" s="59">
        <v>150</v>
      </c>
      <c r="G270" s="45">
        <v>150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38"/>
      <c r="BC270" s="38"/>
      <c r="BD270" s="38"/>
      <c r="BE270" s="39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</row>
    <row r="271" spans="1:218" x14ac:dyDescent="0.2">
      <c r="A271" s="208"/>
      <c r="B271" s="152"/>
      <c r="C271" s="153"/>
      <c r="D271" s="161" t="s">
        <v>37</v>
      </c>
      <c r="E271" s="156"/>
      <c r="F271" s="34">
        <v>200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>
        <v>0.2</v>
      </c>
      <c r="AO271" s="30"/>
      <c r="AP271" s="30">
        <v>10</v>
      </c>
      <c r="AQ271" s="30"/>
      <c r="AR271" s="30"/>
      <c r="AS271" s="30"/>
      <c r="AT271" s="30"/>
      <c r="AU271" s="30"/>
      <c r="AV271" s="30">
        <v>12</v>
      </c>
      <c r="AW271" s="30"/>
      <c r="AX271" s="30"/>
      <c r="AY271" s="30"/>
      <c r="AZ271" s="30"/>
      <c r="BA271" s="30"/>
      <c r="BB271" s="30"/>
      <c r="BC271" s="30"/>
      <c r="BD271" s="30">
        <v>216</v>
      </c>
      <c r="BE271" s="31"/>
    </row>
    <row r="272" spans="1:218" s="40" customFormat="1" ht="10.5" customHeight="1" x14ac:dyDescent="0.3">
      <c r="A272" s="208"/>
      <c r="B272" s="138" t="s">
        <v>22</v>
      </c>
      <c r="C272" s="139"/>
      <c r="D272" s="169" t="s">
        <v>76</v>
      </c>
      <c r="E272" s="135"/>
      <c r="F272" s="54">
        <v>200</v>
      </c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>
        <v>58</v>
      </c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>
        <v>14</v>
      </c>
      <c r="AF272" s="55"/>
      <c r="AG272" s="55"/>
      <c r="AH272" s="55"/>
      <c r="AI272" s="55"/>
      <c r="AJ272" s="55"/>
      <c r="AK272" s="55"/>
      <c r="AL272" s="55"/>
      <c r="AM272" s="55">
        <v>2</v>
      </c>
      <c r="AN272" s="55"/>
      <c r="AO272" s="55"/>
      <c r="AP272" s="55"/>
      <c r="AQ272" s="55"/>
      <c r="AR272" s="55">
        <v>4</v>
      </c>
      <c r="AS272" s="55"/>
      <c r="AT272" s="55"/>
      <c r="AU272" s="55"/>
      <c r="AV272" s="55"/>
      <c r="AW272" s="55"/>
      <c r="AX272" s="55"/>
      <c r="AY272" s="55"/>
      <c r="AZ272" s="55"/>
      <c r="BA272" s="55"/>
      <c r="BB272" s="55">
        <v>26</v>
      </c>
      <c r="BC272" s="37"/>
      <c r="BD272" s="37"/>
      <c r="BE272" s="56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</row>
    <row r="273" spans="1:218" x14ac:dyDescent="0.2">
      <c r="A273" s="208"/>
      <c r="B273" s="140"/>
      <c r="C273" s="141"/>
      <c r="D273" s="127" t="s">
        <v>43</v>
      </c>
      <c r="E273" s="125"/>
      <c r="F273" s="25">
        <v>150</v>
      </c>
      <c r="G273" s="26">
        <v>150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7"/>
    </row>
    <row r="274" spans="1:218" x14ac:dyDescent="0.2">
      <c r="A274" s="208"/>
      <c r="B274" s="140"/>
      <c r="C274" s="141"/>
      <c r="D274" s="127" t="s">
        <v>8</v>
      </c>
      <c r="E274" s="125"/>
      <c r="F274" s="28">
        <v>10</v>
      </c>
      <c r="G274" s="28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>
        <v>10</v>
      </c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6"/>
      <c r="BC274" s="26"/>
      <c r="BD274" s="26"/>
      <c r="BE274" s="27"/>
    </row>
    <row r="275" spans="1:218" x14ac:dyDescent="0.2">
      <c r="A275" s="208"/>
      <c r="B275" s="140"/>
      <c r="C275" s="141"/>
      <c r="D275" s="73" t="s">
        <v>26</v>
      </c>
      <c r="E275" s="74"/>
      <c r="F275" s="28">
        <v>30</v>
      </c>
      <c r="G275" s="28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>
        <v>30</v>
      </c>
      <c r="BB275" s="26"/>
      <c r="BC275" s="26"/>
      <c r="BD275" s="26"/>
      <c r="BE275" s="27"/>
    </row>
    <row r="276" spans="1:218" s="40" customFormat="1" ht="10.5" customHeight="1" x14ac:dyDescent="0.3">
      <c r="A276" s="208"/>
      <c r="B276" s="140"/>
      <c r="C276" s="141"/>
      <c r="D276" s="132" t="s">
        <v>40</v>
      </c>
      <c r="E276" s="170"/>
      <c r="F276" s="57">
        <v>200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>
        <v>1</v>
      </c>
      <c r="AV276" s="38">
        <v>10</v>
      </c>
      <c r="AW276" s="38"/>
      <c r="AX276" s="38"/>
      <c r="AY276" s="38"/>
      <c r="AZ276" s="38"/>
      <c r="BA276" s="38"/>
      <c r="BB276" s="38"/>
      <c r="BC276" s="38"/>
      <c r="BD276" s="38">
        <v>204</v>
      </c>
      <c r="BE276" s="39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</row>
    <row r="277" spans="1:218" x14ac:dyDescent="0.2">
      <c r="A277" s="208"/>
      <c r="B277" s="140"/>
      <c r="C277" s="141"/>
      <c r="D277" s="125" t="s">
        <v>31</v>
      </c>
      <c r="E277" s="126"/>
      <c r="F277" s="25">
        <v>200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>
        <v>200</v>
      </c>
      <c r="AY277" s="29"/>
      <c r="AZ277" s="29"/>
      <c r="BA277" s="29"/>
      <c r="BB277" s="26"/>
      <c r="BC277" s="26"/>
      <c r="BD277" s="26"/>
      <c r="BE277" s="27"/>
    </row>
    <row r="278" spans="1:218" ht="12" customHeight="1" x14ac:dyDescent="0.2">
      <c r="A278" s="210"/>
      <c r="B278" s="144"/>
      <c r="C278" s="145"/>
      <c r="D278" s="129" t="s">
        <v>23</v>
      </c>
      <c r="E278" s="130"/>
      <c r="F278" s="34"/>
      <c r="G278" s="30">
        <f t="shared" ref="G278:AL278" si="19">SUM(G261:G277)</f>
        <v>300</v>
      </c>
      <c r="H278" s="30">
        <f t="shared" si="19"/>
        <v>150</v>
      </c>
      <c r="I278" s="30">
        <f t="shared" si="19"/>
        <v>0</v>
      </c>
      <c r="J278" s="30">
        <f t="shared" si="19"/>
        <v>116</v>
      </c>
      <c r="K278" s="30">
        <f t="shared" si="19"/>
        <v>0</v>
      </c>
      <c r="L278" s="30">
        <f t="shared" si="19"/>
        <v>0</v>
      </c>
      <c r="M278" s="30">
        <f t="shared" si="19"/>
        <v>0</v>
      </c>
      <c r="N278" s="30">
        <f t="shared" si="19"/>
        <v>0</v>
      </c>
      <c r="O278" s="30">
        <f t="shared" si="19"/>
        <v>0</v>
      </c>
      <c r="P278" s="30">
        <f t="shared" si="19"/>
        <v>0</v>
      </c>
      <c r="Q278" s="30">
        <f t="shared" si="19"/>
        <v>50</v>
      </c>
      <c r="R278" s="30">
        <f t="shared" si="19"/>
        <v>58</v>
      </c>
      <c r="S278" s="30">
        <f t="shared" si="19"/>
        <v>0</v>
      </c>
      <c r="T278" s="30">
        <f t="shared" si="19"/>
        <v>0</v>
      </c>
      <c r="U278" s="30">
        <f t="shared" si="19"/>
        <v>0</v>
      </c>
      <c r="V278" s="30">
        <f t="shared" si="19"/>
        <v>0</v>
      </c>
      <c r="W278" s="30">
        <f t="shared" si="19"/>
        <v>0</v>
      </c>
      <c r="X278" s="30">
        <f t="shared" si="19"/>
        <v>120</v>
      </c>
      <c r="Y278" s="30">
        <f t="shared" si="19"/>
        <v>0</v>
      </c>
      <c r="Z278" s="30">
        <f t="shared" si="19"/>
        <v>0</v>
      </c>
      <c r="AA278" s="30">
        <f t="shared" si="19"/>
        <v>0</v>
      </c>
      <c r="AB278" s="30">
        <f t="shared" si="19"/>
        <v>0</v>
      </c>
      <c r="AC278" s="30">
        <f t="shared" si="19"/>
        <v>0</v>
      </c>
      <c r="AD278" s="30">
        <f t="shared" si="19"/>
        <v>0</v>
      </c>
      <c r="AE278" s="30">
        <f t="shared" si="19"/>
        <v>61</v>
      </c>
      <c r="AF278" s="30">
        <f t="shared" si="19"/>
        <v>10</v>
      </c>
      <c r="AG278" s="30">
        <f t="shared" si="19"/>
        <v>355</v>
      </c>
      <c r="AH278" s="30">
        <f t="shared" si="19"/>
        <v>140</v>
      </c>
      <c r="AI278" s="30">
        <f t="shared" si="19"/>
        <v>0</v>
      </c>
      <c r="AJ278" s="30">
        <f t="shared" si="19"/>
        <v>46</v>
      </c>
      <c r="AK278" s="30">
        <f t="shared" si="19"/>
        <v>30</v>
      </c>
      <c r="AL278" s="30">
        <f t="shared" si="19"/>
        <v>0</v>
      </c>
      <c r="AM278" s="30">
        <f t="shared" ref="AM278:BD278" si="20">SUM(AM261:AM277)</f>
        <v>3.25</v>
      </c>
      <c r="AN278" s="30">
        <f t="shared" si="20"/>
        <v>0.2</v>
      </c>
      <c r="AO278" s="30">
        <f t="shared" si="20"/>
        <v>0</v>
      </c>
      <c r="AP278" s="30">
        <f t="shared" si="20"/>
        <v>10</v>
      </c>
      <c r="AQ278" s="30">
        <f t="shared" si="20"/>
        <v>0</v>
      </c>
      <c r="AR278" s="30">
        <f t="shared" si="20"/>
        <v>14.2</v>
      </c>
      <c r="AS278" s="30">
        <f t="shared" si="20"/>
        <v>6</v>
      </c>
      <c r="AT278" s="30">
        <f t="shared" si="20"/>
        <v>0</v>
      </c>
      <c r="AU278" s="30">
        <f t="shared" si="20"/>
        <v>2</v>
      </c>
      <c r="AV278" s="30">
        <f t="shared" si="20"/>
        <v>42</v>
      </c>
      <c r="AW278" s="30">
        <f t="shared" si="20"/>
        <v>245</v>
      </c>
      <c r="AX278" s="30">
        <f t="shared" si="20"/>
        <v>200</v>
      </c>
      <c r="AY278" s="30">
        <f t="shared" si="20"/>
        <v>0</v>
      </c>
      <c r="AZ278" s="30">
        <f t="shared" si="20"/>
        <v>0</v>
      </c>
      <c r="BA278" s="30">
        <f t="shared" si="20"/>
        <v>30</v>
      </c>
      <c r="BB278" s="30">
        <f t="shared" si="20"/>
        <v>26</v>
      </c>
      <c r="BC278" s="30">
        <f t="shared" si="20"/>
        <v>345</v>
      </c>
      <c r="BD278" s="30">
        <f t="shared" si="20"/>
        <v>832</v>
      </c>
      <c r="BE278" s="31">
        <v>3442</v>
      </c>
    </row>
    <row r="279" spans="1:218" x14ac:dyDescent="0.2">
      <c r="A279" s="207">
        <v>15</v>
      </c>
      <c r="B279" s="138" t="s">
        <v>20</v>
      </c>
      <c r="C279" s="139"/>
      <c r="D279" s="133" t="s">
        <v>75</v>
      </c>
      <c r="E279" s="134"/>
      <c r="F279" s="21">
        <v>300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>
        <v>65</v>
      </c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>
        <v>10</v>
      </c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>
        <v>3</v>
      </c>
      <c r="AS279" s="22"/>
      <c r="AT279" s="22"/>
      <c r="AU279" s="22"/>
      <c r="AV279" s="22">
        <v>3</v>
      </c>
      <c r="AW279" s="22">
        <v>239</v>
      </c>
      <c r="AX279" s="22"/>
      <c r="AY279" s="22"/>
      <c r="AZ279" s="22"/>
      <c r="BA279" s="22"/>
      <c r="BB279" s="22"/>
      <c r="BC279" s="23"/>
      <c r="BD279" s="23"/>
      <c r="BE279" s="32"/>
    </row>
    <row r="280" spans="1:218" x14ac:dyDescent="0.2">
      <c r="A280" s="208"/>
      <c r="B280" s="140"/>
      <c r="C280" s="141"/>
      <c r="D280" s="127" t="s">
        <v>44</v>
      </c>
      <c r="E280" s="125"/>
      <c r="F280" s="25">
        <v>150</v>
      </c>
      <c r="G280" s="25"/>
      <c r="H280" s="26">
        <v>150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7"/>
    </row>
    <row r="281" spans="1:218" x14ac:dyDescent="0.2">
      <c r="A281" s="208"/>
      <c r="B281" s="140"/>
      <c r="C281" s="141"/>
      <c r="D281" s="127" t="s">
        <v>8</v>
      </c>
      <c r="E281" s="125"/>
      <c r="F281" s="28">
        <v>10</v>
      </c>
      <c r="G281" s="28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>
        <v>10</v>
      </c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6"/>
      <c r="BC281" s="26"/>
      <c r="BD281" s="26"/>
      <c r="BE281" s="27"/>
    </row>
    <row r="282" spans="1:218" s="40" customFormat="1" ht="10.5" customHeight="1" x14ac:dyDescent="0.3">
      <c r="A282" s="208"/>
      <c r="B282" s="140"/>
      <c r="C282" s="141"/>
      <c r="D282" s="128" t="s">
        <v>26</v>
      </c>
      <c r="E282" s="132"/>
      <c r="F282" s="57">
        <v>20</v>
      </c>
      <c r="G282" s="57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>
        <v>20</v>
      </c>
      <c r="BB282" s="38"/>
      <c r="BC282" s="38"/>
      <c r="BD282" s="38"/>
      <c r="BE282" s="39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</row>
    <row r="283" spans="1:218" x14ac:dyDescent="0.2">
      <c r="A283" s="208"/>
      <c r="B283" s="140"/>
      <c r="C283" s="141"/>
      <c r="D283" s="161" t="s">
        <v>40</v>
      </c>
      <c r="E283" s="156"/>
      <c r="F283" s="28">
        <v>200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>
        <v>1</v>
      </c>
      <c r="AV283" s="29">
        <v>10</v>
      </c>
      <c r="AW283" s="29"/>
      <c r="AX283" s="29"/>
      <c r="AY283" s="29"/>
      <c r="AZ283" s="29"/>
      <c r="BA283" s="29"/>
      <c r="BB283" s="30"/>
      <c r="BC283" s="30"/>
      <c r="BD283" s="30">
        <v>204</v>
      </c>
      <c r="BE283" s="31"/>
    </row>
    <row r="284" spans="1:218" x14ac:dyDescent="0.2">
      <c r="A284" s="208"/>
      <c r="B284" s="148" t="s">
        <v>21</v>
      </c>
      <c r="C284" s="149"/>
      <c r="D284" s="133" t="s">
        <v>69</v>
      </c>
      <c r="E284" s="134"/>
      <c r="F284" s="21">
        <v>500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>
        <v>60</v>
      </c>
      <c r="AH284" s="22">
        <v>100</v>
      </c>
      <c r="AI284" s="22"/>
      <c r="AJ284" s="22">
        <v>20</v>
      </c>
      <c r="AK284" s="22">
        <v>20</v>
      </c>
      <c r="AL284" s="22"/>
      <c r="AM284" s="22">
        <v>1.25</v>
      </c>
      <c r="AN284" s="22"/>
      <c r="AO284" s="22"/>
      <c r="AP284" s="22"/>
      <c r="AQ284" s="22"/>
      <c r="AR284" s="22">
        <v>3</v>
      </c>
      <c r="AS284" s="22"/>
      <c r="AT284" s="22"/>
      <c r="AU284" s="22"/>
      <c r="AV284" s="22"/>
      <c r="AW284" s="22"/>
      <c r="AX284" s="22"/>
      <c r="AY284" s="22"/>
      <c r="AZ284" s="22"/>
      <c r="BA284" s="22"/>
      <c r="BB284" s="22">
        <v>3</v>
      </c>
      <c r="BC284" s="23">
        <v>390</v>
      </c>
      <c r="BD284" s="23"/>
      <c r="BE284" s="32"/>
    </row>
    <row r="285" spans="1:218" x14ac:dyDescent="0.2">
      <c r="A285" s="208"/>
      <c r="B285" s="150"/>
      <c r="C285" s="151"/>
      <c r="D285" s="125" t="s">
        <v>73</v>
      </c>
      <c r="E285" s="126"/>
      <c r="F285" s="25">
        <v>300</v>
      </c>
      <c r="G285" s="26"/>
      <c r="H285" s="26"/>
      <c r="I285" s="26"/>
      <c r="J285" s="26"/>
      <c r="K285" s="26"/>
      <c r="L285" s="26"/>
      <c r="M285" s="26"/>
      <c r="N285" s="26"/>
      <c r="O285" s="26">
        <v>82</v>
      </c>
      <c r="P285" s="26"/>
      <c r="Q285" s="26"/>
      <c r="R285" s="26"/>
      <c r="S285" s="26"/>
      <c r="T285" s="26">
        <v>96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>
        <v>18</v>
      </c>
      <c r="AK285" s="26">
        <v>12</v>
      </c>
      <c r="AL285" s="26"/>
      <c r="AM285" s="26">
        <v>1.5</v>
      </c>
      <c r="AN285" s="26"/>
      <c r="AO285" s="26"/>
      <c r="AP285" s="26"/>
      <c r="AQ285" s="26"/>
      <c r="AR285" s="26">
        <v>3</v>
      </c>
      <c r="AS285" s="26"/>
      <c r="AT285" s="26"/>
      <c r="AU285" s="26"/>
      <c r="AV285" s="26"/>
      <c r="AW285" s="26"/>
      <c r="AX285" s="26"/>
      <c r="AY285" s="26"/>
      <c r="AZ285" s="26"/>
      <c r="BA285" s="26"/>
      <c r="BB285" s="26">
        <v>18</v>
      </c>
      <c r="BC285" s="26"/>
      <c r="BD285" s="26">
        <v>192</v>
      </c>
      <c r="BE285" s="27"/>
      <c r="BF285" s="69"/>
    </row>
    <row r="286" spans="1:218" ht="10.5" customHeight="1" x14ac:dyDescent="0.2">
      <c r="A286" s="208"/>
      <c r="B286" s="150"/>
      <c r="C286" s="151"/>
      <c r="D286" s="127" t="s">
        <v>61</v>
      </c>
      <c r="E286" s="125"/>
      <c r="F286" s="28">
        <v>100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>
        <v>6</v>
      </c>
      <c r="AG286" s="29"/>
      <c r="AH286" s="29"/>
      <c r="AI286" s="29">
        <v>84</v>
      </c>
      <c r="AJ286" s="29"/>
      <c r="AK286" s="29">
        <v>15</v>
      </c>
      <c r="AL286" s="29"/>
      <c r="AM286" s="29"/>
      <c r="AN286" s="29">
        <v>0.1</v>
      </c>
      <c r="AO286" s="29"/>
      <c r="AP286" s="29"/>
      <c r="AQ286" s="29"/>
      <c r="AR286" s="29">
        <v>1.5</v>
      </c>
      <c r="AS286" s="29"/>
      <c r="AT286" s="29"/>
      <c r="AU286" s="29"/>
      <c r="AV286" s="29"/>
      <c r="AW286" s="29"/>
      <c r="AX286" s="29"/>
      <c r="AY286" s="29"/>
      <c r="AZ286" s="29"/>
      <c r="BA286" s="29"/>
      <c r="BB286" s="26"/>
      <c r="BC286" s="26"/>
      <c r="BD286" s="26"/>
      <c r="BE286" s="27"/>
    </row>
    <row r="287" spans="1:218" s="40" customFormat="1" ht="10.5" customHeight="1" x14ac:dyDescent="0.3">
      <c r="A287" s="208"/>
      <c r="B287" s="150"/>
      <c r="C287" s="151"/>
      <c r="D287" s="128" t="s">
        <v>43</v>
      </c>
      <c r="E287" s="124"/>
      <c r="F287" s="59">
        <v>150</v>
      </c>
      <c r="G287" s="45">
        <v>150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38"/>
      <c r="BC287" s="38"/>
      <c r="BD287" s="38"/>
      <c r="BE287" s="39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</row>
    <row r="288" spans="1:218" x14ac:dyDescent="0.2">
      <c r="A288" s="208"/>
      <c r="B288" s="152"/>
      <c r="C288" s="153"/>
      <c r="D288" s="161" t="s">
        <v>37</v>
      </c>
      <c r="E288" s="156"/>
      <c r="F288" s="34">
        <v>200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>
        <v>0.2</v>
      </c>
      <c r="AO288" s="30"/>
      <c r="AP288" s="30">
        <v>10</v>
      </c>
      <c r="AQ288" s="30"/>
      <c r="AR288" s="30"/>
      <c r="AS288" s="30"/>
      <c r="AT288" s="30"/>
      <c r="AU288" s="30"/>
      <c r="AV288" s="30">
        <v>12</v>
      </c>
      <c r="AW288" s="30"/>
      <c r="AX288" s="30"/>
      <c r="AY288" s="30"/>
      <c r="AZ288" s="30"/>
      <c r="BA288" s="30"/>
      <c r="BB288" s="30"/>
      <c r="BC288" s="30"/>
      <c r="BD288" s="30">
        <v>216</v>
      </c>
      <c r="BE288" s="31"/>
    </row>
    <row r="289" spans="1:218" s="40" customFormat="1" ht="10.5" customHeight="1" x14ac:dyDescent="0.3">
      <c r="A289" s="208"/>
      <c r="B289" s="138" t="s">
        <v>22</v>
      </c>
      <c r="C289" s="139"/>
      <c r="D289" s="169" t="s">
        <v>56</v>
      </c>
      <c r="E289" s="135"/>
      <c r="F289" s="54">
        <v>300</v>
      </c>
      <c r="G289" s="55"/>
      <c r="H289" s="55"/>
      <c r="I289" s="55"/>
      <c r="J289" s="55"/>
      <c r="K289" s="55"/>
      <c r="L289" s="55"/>
      <c r="M289" s="55"/>
      <c r="N289" s="55">
        <v>96</v>
      </c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>
        <v>12</v>
      </c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>
        <v>3</v>
      </c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37"/>
      <c r="BD289" s="37">
        <v>231</v>
      </c>
      <c r="BE289" s="56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</row>
    <row r="290" spans="1:218" x14ac:dyDescent="0.2">
      <c r="A290" s="208"/>
      <c r="B290" s="140"/>
      <c r="C290" s="141"/>
      <c r="D290" s="127" t="s">
        <v>43</v>
      </c>
      <c r="E290" s="125"/>
      <c r="F290" s="25">
        <v>150</v>
      </c>
      <c r="G290" s="26">
        <v>150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7"/>
    </row>
    <row r="291" spans="1:218" x14ac:dyDescent="0.2">
      <c r="A291" s="208"/>
      <c r="B291" s="140"/>
      <c r="C291" s="141"/>
      <c r="D291" s="73" t="s">
        <v>79</v>
      </c>
      <c r="E291" s="74"/>
      <c r="F291" s="28">
        <v>50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>
        <v>50</v>
      </c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6"/>
      <c r="BC291" s="26"/>
      <c r="BD291" s="26"/>
      <c r="BE291" s="27"/>
    </row>
    <row r="292" spans="1:218" x14ac:dyDescent="0.2">
      <c r="A292" s="208"/>
      <c r="B292" s="140"/>
      <c r="C292" s="141"/>
      <c r="D292" s="127" t="s">
        <v>8</v>
      </c>
      <c r="E292" s="125"/>
      <c r="F292" s="28">
        <v>10</v>
      </c>
      <c r="G292" s="28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>
        <v>10</v>
      </c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6"/>
      <c r="BC292" s="26"/>
      <c r="BD292" s="26"/>
      <c r="BE292" s="27"/>
    </row>
    <row r="293" spans="1:218" s="40" customFormat="1" ht="10.5" customHeight="1" x14ac:dyDescent="0.3">
      <c r="A293" s="208"/>
      <c r="B293" s="140"/>
      <c r="C293" s="141"/>
      <c r="D293" s="128" t="s">
        <v>40</v>
      </c>
      <c r="E293" s="124"/>
      <c r="F293" s="57">
        <v>200</v>
      </c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>
        <v>1</v>
      </c>
      <c r="AV293" s="38">
        <v>10</v>
      </c>
      <c r="AW293" s="38"/>
      <c r="AX293" s="38"/>
      <c r="AY293" s="38"/>
      <c r="AZ293" s="38"/>
      <c r="BA293" s="38"/>
      <c r="BB293" s="38"/>
      <c r="BC293" s="38"/>
      <c r="BD293" s="38">
        <v>204</v>
      </c>
      <c r="BE293" s="39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</row>
    <row r="294" spans="1:218" ht="12" customHeight="1" x14ac:dyDescent="0.3">
      <c r="A294" s="209"/>
      <c r="B294" s="142"/>
      <c r="C294" s="143"/>
      <c r="D294" s="127"/>
      <c r="E294" s="137"/>
      <c r="F294" s="42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6"/>
      <c r="BC294" s="26"/>
      <c r="BD294" s="26"/>
      <c r="BE294" s="27"/>
    </row>
    <row r="295" spans="1:218" ht="11.25" customHeight="1" x14ac:dyDescent="0.2">
      <c r="A295" s="210"/>
      <c r="B295" s="144"/>
      <c r="C295" s="145"/>
      <c r="D295" s="129" t="s">
        <v>23</v>
      </c>
      <c r="E295" s="130"/>
      <c r="F295" s="34"/>
      <c r="G295" s="30">
        <f t="shared" ref="G295:AL295" si="21">SUM(G279:G294)</f>
        <v>300</v>
      </c>
      <c r="H295" s="30">
        <f t="shared" si="21"/>
        <v>150</v>
      </c>
      <c r="I295" s="30">
        <f t="shared" si="21"/>
        <v>0</v>
      </c>
      <c r="J295" s="30">
        <f t="shared" si="21"/>
        <v>0</v>
      </c>
      <c r="K295" s="30">
        <f t="shared" si="21"/>
        <v>0</v>
      </c>
      <c r="L295" s="30">
        <f t="shared" si="21"/>
        <v>0</v>
      </c>
      <c r="M295" s="30">
        <f t="shared" si="21"/>
        <v>0</v>
      </c>
      <c r="N295" s="30">
        <f t="shared" si="21"/>
        <v>96</v>
      </c>
      <c r="O295" s="30">
        <f t="shared" si="21"/>
        <v>82</v>
      </c>
      <c r="P295" s="30">
        <f t="shared" si="21"/>
        <v>65</v>
      </c>
      <c r="Q295" s="30">
        <f t="shared" si="21"/>
        <v>0</v>
      </c>
      <c r="R295" s="30">
        <f t="shared" si="21"/>
        <v>0</v>
      </c>
      <c r="S295" s="30">
        <f t="shared" si="21"/>
        <v>0</v>
      </c>
      <c r="T295" s="30">
        <f t="shared" si="21"/>
        <v>96</v>
      </c>
      <c r="U295" s="30">
        <f t="shared" si="21"/>
        <v>0</v>
      </c>
      <c r="V295" s="30">
        <f t="shared" si="21"/>
        <v>0</v>
      </c>
      <c r="W295" s="30">
        <f t="shared" si="21"/>
        <v>0</v>
      </c>
      <c r="X295" s="30">
        <f t="shared" si="21"/>
        <v>0</v>
      </c>
      <c r="Y295" s="30">
        <f t="shared" si="21"/>
        <v>50</v>
      </c>
      <c r="Z295" s="30">
        <f t="shared" si="21"/>
        <v>0</v>
      </c>
      <c r="AA295" s="30">
        <f t="shared" si="21"/>
        <v>0</v>
      </c>
      <c r="AB295" s="30">
        <f t="shared" si="21"/>
        <v>0</v>
      </c>
      <c r="AC295" s="30">
        <f t="shared" si="21"/>
        <v>0</v>
      </c>
      <c r="AD295" s="30">
        <f t="shared" si="21"/>
        <v>0</v>
      </c>
      <c r="AE295" s="30">
        <f t="shared" si="21"/>
        <v>42</v>
      </c>
      <c r="AF295" s="30">
        <f t="shared" si="21"/>
        <v>6</v>
      </c>
      <c r="AG295" s="30">
        <f t="shared" si="21"/>
        <v>60</v>
      </c>
      <c r="AH295" s="30">
        <f t="shared" si="21"/>
        <v>100</v>
      </c>
      <c r="AI295" s="30">
        <f t="shared" si="21"/>
        <v>84</v>
      </c>
      <c r="AJ295" s="30">
        <f t="shared" si="21"/>
        <v>38</v>
      </c>
      <c r="AK295" s="30">
        <f t="shared" si="21"/>
        <v>47</v>
      </c>
      <c r="AL295" s="30">
        <f t="shared" si="21"/>
        <v>0</v>
      </c>
      <c r="AM295" s="30">
        <f t="shared" ref="AM295:BD295" si="22">SUM(AM279:AM294)</f>
        <v>2.75</v>
      </c>
      <c r="AN295" s="30">
        <f t="shared" si="22"/>
        <v>0.30000000000000004</v>
      </c>
      <c r="AO295" s="30">
        <f t="shared" si="22"/>
        <v>0</v>
      </c>
      <c r="AP295" s="30">
        <f t="shared" si="22"/>
        <v>10</v>
      </c>
      <c r="AQ295" s="30">
        <f t="shared" si="22"/>
        <v>0</v>
      </c>
      <c r="AR295" s="30">
        <f t="shared" si="22"/>
        <v>13.5</v>
      </c>
      <c r="AS295" s="30">
        <f t="shared" si="22"/>
        <v>0</v>
      </c>
      <c r="AT295" s="30">
        <f t="shared" si="22"/>
        <v>0</v>
      </c>
      <c r="AU295" s="30">
        <f t="shared" si="22"/>
        <v>2</v>
      </c>
      <c r="AV295" s="30">
        <f t="shared" si="22"/>
        <v>35</v>
      </c>
      <c r="AW295" s="30">
        <f t="shared" si="22"/>
        <v>239</v>
      </c>
      <c r="AX295" s="30">
        <f t="shared" si="22"/>
        <v>0</v>
      </c>
      <c r="AY295" s="30">
        <f t="shared" si="22"/>
        <v>0</v>
      </c>
      <c r="AZ295" s="30">
        <f t="shared" si="22"/>
        <v>0</v>
      </c>
      <c r="BA295" s="30">
        <f t="shared" si="22"/>
        <v>20</v>
      </c>
      <c r="BB295" s="30">
        <f t="shared" si="22"/>
        <v>21</v>
      </c>
      <c r="BC295" s="30">
        <f t="shared" si="22"/>
        <v>390</v>
      </c>
      <c r="BD295" s="30">
        <f t="shared" si="22"/>
        <v>1047</v>
      </c>
      <c r="BE295" s="31">
        <v>3337</v>
      </c>
    </row>
    <row r="296" spans="1:218" x14ac:dyDescent="0.2">
      <c r="A296" s="207">
        <v>16</v>
      </c>
      <c r="B296" s="138" t="s">
        <v>20</v>
      </c>
      <c r="C296" s="139"/>
      <c r="D296" s="133" t="s">
        <v>71</v>
      </c>
      <c r="E296" s="134"/>
      <c r="F296" s="21">
        <v>100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>
        <v>100</v>
      </c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>
        <v>4</v>
      </c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3"/>
      <c r="BD296" s="23">
        <v>600</v>
      </c>
      <c r="BE296" s="32"/>
    </row>
    <row r="297" spans="1:218" s="40" customFormat="1" ht="10.5" customHeight="1" x14ac:dyDescent="0.3">
      <c r="A297" s="208"/>
      <c r="B297" s="140"/>
      <c r="C297" s="141"/>
      <c r="D297" s="132" t="s">
        <v>56</v>
      </c>
      <c r="E297" s="168"/>
      <c r="F297" s="57">
        <v>200</v>
      </c>
      <c r="G297" s="38"/>
      <c r="H297" s="38"/>
      <c r="I297" s="38"/>
      <c r="J297" s="38"/>
      <c r="K297" s="38"/>
      <c r="L297" s="38"/>
      <c r="M297" s="38"/>
      <c r="N297" s="38">
        <v>64</v>
      </c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>
        <v>8</v>
      </c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>
        <v>2</v>
      </c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>
        <v>154</v>
      </c>
      <c r="BE297" s="39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</row>
    <row r="298" spans="1:218" x14ac:dyDescent="0.2">
      <c r="A298" s="208"/>
      <c r="B298" s="140"/>
      <c r="C298" s="141"/>
      <c r="D298" s="127" t="s">
        <v>44</v>
      </c>
      <c r="E298" s="125"/>
      <c r="F298" s="28">
        <v>150</v>
      </c>
      <c r="G298" s="28"/>
      <c r="H298" s="29">
        <v>150</v>
      </c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6"/>
      <c r="BC298" s="26"/>
      <c r="BD298" s="26"/>
      <c r="BE298" s="27"/>
    </row>
    <row r="299" spans="1:218" x14ac:dyDescent="0.2">
      <c r="A299" s="208"/>
      <c r="B299" s="140"/>
      <c r="C299" s="141"/>
      <c r="D299" s="127" t="s">
        <v>8</v>
      </c>
      <c r="E299" s="125"/>
      <c r="F299" s="28">
        <v>10</v>
      </c>
      <c r="G299" s="28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>
        <v>10</v>
      </c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6"/>
      <c r="BC299" s="26"/>
      <c r="BD299" s="26"/>
      <c r="BE299" s="27"/>
    </row>
    <row r="300" spans="1:218" x14ac:dyDescent="0.2">
      <c r="A300" s="208"/>
      <c r="B300" s="140"/>
      <c r="C300" s="141"/>
      <c r="D300" s="161" t="s">
        <v>40</v>
      </c>
      <c r="E300" s="156"/>
      <c r="F300" s="28">
        <v>200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>
        <v>1</v>
      </c>
      <c r="AV300" s="29">
        <v>10</v>
      </c>
      <c r="AW300" s="29"/>
      <c r="AX300" s="29"/>
      <c r="AY300" s="29"/>
      <c r="AZ300" s="29"/>
      <c r="BA300" s="29"/>
      <c r="BB300" s="30"/>
      <c r="BC300" s="30"/>
      <c r="BD300" s="30">
        <v>204</v>
      </c>
      <c r="BE300" s="31"/>
    </row>
    <row r="301" spans="1:218" s="40" customFormat="1" ht="10.5" customHeight="1" x14ac:dyDescent="0.3">
      <c r="A301" s="208"/>
      <c r="B301" s="148" t="s">
        <v>21</v>
      </c>
      <c r="C301" s="149"/>
      <c r="D301" s="169" t="s">
        <v>50</v>
      </c>
      <c r="E301" s="135"/>
      <c r="F301" s="60">
        <v>500</v>
      </c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>
        <v>100</v>
      </c>
      <c r="AH301" s="55"/>
      <c r="AI301" s="55">
        <v>80</v>
      </c>
      <c r="AJ301" s="55"/>
      <c r="AK301" s="55">
        <v>20</v>
      </c>
      <c r="AL301" s="55"/>
      <c r="AM301" s="55">
        <v>1.3</v>
      </c>
      <c r="AN301" s="55"/>
      <c r="AO301" s="55"/>
      <c r="AP301" s="55"/>
      <c r="AQ301" s="55"/>
      <c r="AR301" s="55">
        <v>3</v>
      </c>
      <c r="AS301" s="55">
        <v>2.5</v>
      </c>
      <c r="AT301" s="55"/>
      <c r="AU301" s="55"/>
      <c r="AV301" s="55"/>
      <c r="AW301" s="55"/>
      <c r="AX301" s="55"/>
      <c r="AY301" s="55"/>
      <c r="AZ301" s="55"/>
      <c r="BA301" s="55"/>
      <c r="BB301" s="55">
        <v>15</v>
      </c>
      <c r="BC301" s="37">
        <v>366</v>
      </c>
      <c r="BD301" s="37"/>
      <c r="BE301" s="56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</row>
    <row r="302" spans="1:218" x14ac:dyDescent="0.2">
      <c r="A302" s="208"/>
      <c r="B302" s="150"/>
      <c r="C302" s="151"/>
      <c r="D302" s="127" t="s">
        <v>80</v>
      </c>
      <c r="E302" s="125"/>
      <c r="F302" s="25">
        <v>150</v>
      </c>
      <c r="G302" s="26"/>
      <c r="H302" s="26">
        <v>15</v>
      </c>
      <c r="I302" s="26">
        <v>23</v>
      </c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>
        <v>105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>
        <v>21</v>
      </c>
      <c r="AE302" s="26"/>
      <c r="AF302" s="26">
        <v>22</v>
      </c>
      <c r="AG302" s="26"/>
      <c r="AH302" s="26"/>
      <c r="AI302" s="26"/>
      <c r="AJ302" s="26"/>
      <c r="AK302" s="26"/>
      <c r="AL302" s="26"/>
      <c r="AM302" s="26">
        <v>0.75</v>
      </c>
      <c r="AN302" s="26"/>
      <c r="AO302" s="26"/>
      <c r="AP302" s="26"/>
      <c r="AQ302" s="26"/>
      <c r="AR302" s="26">
        <v>1.5</v>
      </c>
      <c r="AS302" s="26"/>
      <c r="AT302" s="26"/>
      <c r="AU302" s="26"/>
      <c r="AV302" s="26"/>
      <c r="AW302" s="26">
        <v>15</v>
      </c>
      <c r="AX302" s="26"/>
      <c r="AY302" s="26"/>
      <c r="AZ302" s="26"/>
      <c r="BA302" s="26"/>
      <c r="BB302" s="26"/>
      <c r="BC302" s="26"/>
      <c r="BD302" s="26"/>
      <c r="BE302" s="27"/>
    </row>
    <row r="303" spans="1:218" x14ac:dyDescent="0.2">
      <c r="A303" s="208"/>
      <c r="B303" s="150"/>
      <c r="C303" s="151"/>
      <c r="D303" s="127" t="s">
        <v>38</v>
      </c>
      <c r="E303" s="125"/>
      <c r="F303" s="25">
        <v>200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>
        <v>70</v>
      </c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>
        <v>6</v>
      </c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>
        <v>3.5</v>
      </c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>
        <v>420</v>
      </c>
      <c r="BE303" s="27"/>
    </row>
    <row r="304" spans="1:218" s="40" customFormat="1" ht="10.5" customHeight="1" x14ac:dyDescent="0.3">
      <c r="A304" s="208"/>
      <c r="B304" s="150"/>
      <c r="C304" s="151"/>
      <c r="D304" s="128" t="s">
        <v>125</v>
      </c>
      <c r="E304" s="124"/>
      <c r="F304" s="57">
        <v>100</v>
      </c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>
        <v>10</v>
      </c>
      <c r="AG304" s="38"/>
      <c r="AH304" s="38">
        <v>53</v>
      </c>
      <c r="AI304" s="38"/>
      <c r="AJ304" s="38">
        <v>57</v>
      </c>
      <c r="AK304" s="38"/>
      <c r="AL304" s="38"/>
      <c r="AM304" s="38"/>
      <c r="AN304" s="38">
        <v>0.1</v>
      </c>
      <c r="AO304" s="38"/>
      <c r="AP304" s="38"/>
      <c r="AQ304" s="38"/>
      <c r="AR304" s="38">
        <v>0.6</v>
      </c>
      <c r="AS304" s="38"/>
      <c r="AT304" s="38"/>
      <c r="AU304" s="38"/>
      <c r="AV304" s="38">
        <v>8</v>
      </c>
      <c r="AW304" s="38"/>
      <c r="AX304" s="38"/>
      <c r="AY304" s="38"/>
      <c r="AZ304" s="38"/>
      <c r="BA304" s="38"/>
      <c r="BB304" s="38"/>
      <c r="BC304" s="38"/>
      <c r="BD304" s="38">
        <v>15</v>
      </c>
      <c r="BE304" s="39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</row>
    <row r="305" spans="1:218" x14ac:dyDescent="0.2">
      <c r="A305" s="208"/>
      <c r="B305" s="150"/>
      <c r="C305" s="151"/>
      <c r="D305" s="125" t="s">
        <v>43</v>
      </c>
      <c r="E305" s="126"/>
      <c r="F305" s="25">
        <v>150</v>
      </c>
      <c r="G305" s="26">
        <v>150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7"/>
    </row>
    <row r="306" spans="1:218" x14ac:dyDescent="0.2">
      <c r="A306" s="208"/>
      <c r="B306" s="150"/>
      <c r="C306" s="151"/>
      <c r="D306" s="125" t="s">
        <v>37</v>
      </c>
      <c r="E306" s="126"/>
      <c r="F306" s="25">
        <v>200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>
        <v>0.2</v>
      </c>
      <c r="AO306" s="26"/>
      <c r="AP306" s="26">
        <v>10</v>
      </c>
      <c r="AQ306" s="26"/>
      <c r="AR306" s="26"/>
      <c r="AS306" s="26"/>
      <c r="AT306" s="26"/>
      <c r="AU306" s="26"/>
      <c r="AV306" s="26">
        <v>12</v>
      </c>
      <c r="AW306" s="26"/>
      <c r="AX306" s="26"/>
      <c r="AY306" s="26"/>
      <c r="AZ306" s="26"/>
      <c r="BA306" s="26"/>
      <c r="BB306" s="26"/>
      <c r="BC306" s="26"/>
      <c r="BD306" s="26">
        <v>216</v>
      </c>
      <c r="BE306" s="27"/>
    </row>
    <row r="307" spans="1:218" x14ac:dyDescent="0.2">
      <c r="A307" s="208"/>
      <c r="B307" s="152"/>
      <c r="C307" s="153"/>
      <c r="D307" s="156"/>
      <c r="E307" s="157"/>
      <c r="F307" s="34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1"/>
    </row>
    <row r="308" spans="1:218" x14ac:dyDescent="0.2">
      <c r="A308" s="208"/>
      <c r="B308" s="138" t="s">
        <v>22</v>
      </c>
      <c r="C308" s="139"/>
      <c r="D308" s="127" t="s">
        <v>42</v>
      </c>
      <c r="E308" s="125"/>
      <c r="F308" s="28">
        <v>300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>
        <v>318</v>
      </c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>
        <v>2.4</v>
      </c>
      <c r="AS308" s="29"/>
      <c r="AT308" s="29"/>
      <c r="AU308" s="29"/>
      <c r="AV308" s="29"/>
      <c r="AW308" s="29"/>
      <c r="AX308" s="29"/>
      <c r="AY308" s="29"/>
      <c r="AZ308" s="29"/>
      <c r="BA308" s="22"/>
      <c r="BB308" s="22"/>
      <c r="BC308" s="23"/>
      <c r="BD308" s="23">
        <v>210</v>
      </c>
      <c r="BE308" s="32"/>
    </row>
    <row r="309" spans="1:218" x14ac:dyDescent="0.2">
      <c r="A309" s="208"/>
      <c r="B309" s="140"/>
      <c r="C309" s="141"/>
      <c r="D309" s="127" t="s">
        <v>66</v>
      </c>
      <c r="E309" s="125"/>
      <c r="F309" s="25">
        <v>100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>
        <v>50</v>
      </c>
      <c r="AC309" s="26"/>
      <c r="AD309" s="26"/>
      <c r="AE309" s="26"/>
      <c r="AF309" s="26">
        <v>10</v>
      </c>
      <c r="AG309" s="26"/>
      <c r="AH309" s="26"/>
      <c r="AI309" s="26"/>
      <c r="AJ309" s="26"/>
      <c r="AK309" s="26">
        <v>33</v>
      </c>
      <c r="AL309" s="26"/>
      <c r="AM309" s="26">
        <v>0.1</v>
      </c>
      <c r="AN309" s="26"/>
      <c r="AO309" s="26"/>
      <c r="AP309" s="26"/>
      <c r="AQ309" s="26"/>
      <c r="AR309" s="26"/>
      <c r="AS309" s="26">
        <v>7</v>
      </c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7"/>
    </row>
    <row r="310" spans="1:218" ht="10.5" customHeight="1" x14ac:dyDescent="0.2">
      <c r="A310" s="208"/>
      <c r="B310" s="140"/>
      <c r="C310" s="141"/>
      <c r="D310" s="127" t="s">
        <v>61</v>
      </c>
      <c r="E310" s="125"/>
      <c r="F310" s="28">
        <v>200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>
        <v>12</v>
      </c>
      <c r="AG310" s="29"/>
      <c r="AH310" s="29"/>
      <c r="AI310" s="29">
        <v>168</v>
      </c>
      <c r="AJ310" s="29"/>
      <c r="AK310" s="29">
        <v>30</v>
      </c>
      <c r="AL310" s="29"/>
      <c r="AM310" s="29"/>
      <c r="AN310" s="29">
        <v>0.2</v>
      </c>
      <c r="AO310" s="29"/>
      <c r="AP310" s="29"/>
      <c r="AQ310" s="29"/>
      <c r="AR310" s="29">
        <v>1</v>
      </c>
      <c r="AS310" s="29"/>
      <c r="AT310" s="29"/>
      <c r="AU310" s="29"/>
      <c r="AV310" s="29"/>
      <c r="AW310" s="29"/>
      <c r="AX310" s="29"/>
      <c r="AY310" s="29"/>
      <c r="AZ310" s="29"/>
      <c r="BA310" s="26"/>
      <c r="BB310" s="26"/>
      <c r="BC310" s="26"/>
      <c r="BD310" s="26"/>
      <c r="BE310" s="27"/>
    </row>
    <row r="311" spans="1:218" x14ac:dyDescent="0.2">
      <c r="A311" s="208"/>
      <c r="B311" s="140"/>
      <c r="C311" s="141"/>
      <c r="D311" s="127" t="s">
        <v>8</v>
      </c>
      <c r="E311" s="125"/>
      <c r="F311" s="28">
        <v>10</v>
      </c>
      <c r="G311" s="28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>
        <v>10</v>
      </c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6"/>
      <c r="BB311" s="26"/>
      <c r="BC311" s="26"/>
      <c r="BD311" s="26"/>
      <c r="BE311" s="27"/>
    </row>
    <row r="312" spans="1:218" s="40" customFormat="1" x14ac:dyDescent="0.3">
      <c r="A312" s="208"/>
      <c r="B312" s="140"/>
      <c r="C312" s="141"/>
      <c r="D312" s="128" t="s">
        <v>43</v>
      </c>
      <c r="E312" s="132"/>
      <c r="F312" s="57">
        <v>150</v>
      </c>
      <c r="G312" s="38">
        <v>150</v>
      </c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9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</row>
    <row r="313" spans="1:218" s="40" customFormat="1" ht="10.5" customHeight="1" x14ac:dyDescent="0.3">
      <c r="A313" s="209"/>
      <c r="B313" s="140"/>
      <c r="C313" s="141"/>
      <c r="D313" s="128" t="s">
        <v>40</v>
      </c>
      <c r="E313" s="124"/>
      <c r="F313" s="44">
        <v>200</v>
      </c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>
        <v>1</v>
      </c>
      <c r="AV313" s="45">
        <v>10</v>
      </c>
      <c r="AW313" s="45"/>
      <c r="AX313" s="45"/>
      <c r="AY313" s="45"/>
      <c r="AZ313" s="45"/>
      <c r="BA313" s="38"/>
      <c r="BB313" s="38"/>
      <c r="BC313" s="38"/>
      <c r="BD313" s="38">
        <v>204</v>
      </c>
      <c r="BE313" s="39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</row>
    <row r="314" spans="1:218" ht="12" customHeight="1" x14ac:dyDescent="0.3">
      <c r="A314" s="209"/>
      <c r="B314" s="142"/>
      <c r="C314" s="143"/>
      <c r="D314" s="127" t="s">
        <v>127</v>
      </c>
      <c r="E314" s="137"/>
      <c r="F314" s="42">
        <v>100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>
        <v>100</v>
      </c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6"/>
      <c r="BB314" s="26"/>
      <c r="BC314" s="26"/>
      <c r="BD314" s="26"/>
      <c r="BE314" s="27"/>
    </row>
    <row r="315" spans="1:218" ht="11.25" customHeight="1" x14ac:dyDescent="0.2">
      <c r="A315" s="210"/>
      <c r="B315" s="144"/>
      <c r="C315" s="145"/>
      <c r="D315" s="129" t="s">
        <v>23</v>
      </c>
      <c r="E315" s="130"/>
      <c r="F315" s="34"/>
      <c r="G315" s="30">
        <f t="shared" ref="G315:AL315" si="23">SUM(G296:G314)</f>
        <v>300</v>
      </c>
      <c r="H315" s="30">
        <f t="shared" si="23"/>
        <v>165</v>
      </c>
      <c r="I315" s="30">
        <f t="shared" si="23"/>
        <v>23</v>
      </c>
      <c r="J315" s="30">
        <f t="shared" si="23"/>
        <v>0</v>
      </c>
      <c r="K315" s="30">
        <f t="shared" si="23"/>
        <v>0</v>
      </c>
      <c r="L315" s="30">
        <f t="shared" si="23"/>
        <v>0</v>
      </c>
      <c r="M315" s="30">
        <f t="shared" si="23"/>
        <v>0</v>
      </c>
      <c r="N315" s="30">
        <f t="shared" si="23"/>
        <v>64</v>
      </c>
      <c r="O315" s="30">
        <f t="shared" si="23"/>
        <v>0</v>
      </c>
      <c r="P315" s="30">
        <f t="shared" si="23"/>
        <v>0</v>
      </c>
      <c r="Q315" s="30">
        <f t="shared" si="23"/>
        <v>0</v>
      </c>
      <c r="R315" s="30">
        <f t="shared" si="23"/>
        <v>70</v>
      </c>
      <c r="S315" s="30">
        <f t="shared" si="23"/>
        <v>0</v>
      </c>
      <c r="T315" s="30">
        <f t="shared" si="23"/>
        <v>105</v>
      </c>
      <c r="U315" s="30">
        <f t="shared" si="23"/>
        <v>0</v>
      </c>
      <c r="V315" s="30">
        <f t="shared" si="23"/>
        <v>0</v>
      </c>
      <c r="W315" s="30">
        <f t="shared" si="23"/>
        <v>100</v>
      </c>
      <c r="X315" s="30">
        <f t="shared" si="23"/>
        <v>0</v>
      </c>
      <c r="Y315" s="30">
        <f t="shared" si="23"/>
        <v>0</v>
      </c>
      <c r="Z315" s="30">
        <f t="shared" si="23"/>
        <v>0</v>
      </c>
      <c r="AA315" s="30">
        <f t="shared" si="23"/>
        <v>0</v>
      </c>
      <c r="AB315" s="30">
        <f t="shared" si="23"/>
        <v>50</v>
      </c>
      <c r="AC315" s="30">
        <f t="shared" si="23"/>
        <v>0</v>
      </c>
      <c r="AD315" s="30">
        <f t="shared" si="23"/>
        <v>121</v>
      </c>
      <c r="AE315" s="30">
        <f t="shared" si="23"/>
        <v>34</v>
      </c>
      <c r="AF315" s="30">
        <f t="shared" si="23"/>
        <v>54</v>
      </c>
      <c r="AG315" s="30">
        <f t="shared" si="23"/>
        <v>418</v>
      </c>
      <c r="AH315" s="30">
        <f t="shared" si="23"/>
        <v>53</v>
      </c>
      <c r="AI315" s="30">
        <f t="shared" si="23"/>
        <v>248</v>
      </c>
      <c r="AJ315" s="30">
        <f t="shared" si="23"/>
        <v>57</v>
      </c>
      <c r="AK315" s="30">
        <f t="shared" si="23"/>
        <v>83</v>
      </c>
      <c r="AL315" s="30">
        <f t="shared" si="23"/>
        <v>0</v>
      </c>
      <c r="AM315" s="30">
        <f t="shared" ref="AM315:BD315" si="24">SUM(AM296:AM314)</f>
        <v>2.15</v>
      </c>
      <c r="AN315" s="30">
        <f t="shared" si="24"/>
        <v>0.5</v>
      </c>
      <c r="AO315" s="30">
        <f t="shared" si="24"/>
        <v>0</v>
      </c>
      <c r="AP315" s="30">
        <f t="shared" si="24"/>
        <v>10</v>
      </c>
      <c r="AQ315" s="30">
        <f t="shared" si="24"/>
        <v>0</v>
      </c>
      <c r="AR315" s="30">
        <f t="shared" si="24"/>
        <v>18</v>
      </c>
      <c r="AS315" s="30">
        <f t="shared" si="24"/>
        <v>9.5</v>
      </c>
      <c r="AT315" s="30">
        <f t="shared" si="24"/>
        <v>0</v>
      </c>
      <c r="AU315" s="30">
        <f t="shared" si="24"/>
        <v>2</v>
      </c>
      <c r="AV315" s="30">
        <f t="shared" si="24"/>
        <v>40</v>
      </c>
      <c r="AW315" s="30">
        <f t="shared" si="24"/>
        <v>15</v>
      </c>
      <c r="AX315" s="30">
        <f t="shared" si="24"/>
        <v>0</v>
      </c>
      <c r="AY315" s="30">
        <f t="shared" si="24"/>
        <v>0</v>
      </c>
      <c r="AZ315" s="30">
        <f t="shared" si="24"/>
        <v>0</v>
      </c>
      <c r="BA315" s="30">
        <f t="shared" si="24"/>
        <v>0</v>
      </c>
      <c r="BB315" s="30">
        <f t="shared" si="24"/>
        <v>15</v>
      </c>
      <c r="BC315" s="30">
        <f t="shared" si="24"/>
        <v>366</v>
      </c>
      <c r="BD315" s="30">
        <f t="shared" si="24"/>
        <v>2023</v>
      </c>
      <c r="BE315" s="31">
        <v>3227</v>
      </c>
    </row>
    <row r="316" spans="1:218" x14ac:dyDescent="0.2">
      <c r="A316" s="207">
        <v>17</v>
      </c>
      <c r="B316" s="138" t="s">
        <v>20</v>
      </c>
      <c r="C316" s="139"/>
      <c r="D316" s="133" t="s">
        <v>117</v>
      </c>
      <c r="E316" s="134"/>
      <c r="F316" s="21">
        <v>300</v>
      </c>
      <c r="G316" s="22"/>
      <c r="H316" s="22"/>
      <c r="I316" s="22"/>
      <c r="J316" s="22"/>
      <c r="K316" s="22"/>
      <c r="L316" s="22"/>
      <c r="M316" s="22"/>
      <c r="N316" s="22"/>
      <c r="O316" s="22">
        <v>65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>
        <v>10</v>
      </c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>
        <v>3</v>
      </c>
      <c r="AS316" s="22"/>
      <c r="AT316" s="22"/>
      <c r="AU316" s="22"/>
      <c r="AV316" s="22">
        <v>3</v>
      </c>
      <c r="AW316" s="22"/>
      <c r="AX316" s="22"/>
      <c r="AY316" s="22"/>
      <c r="AZ316" s="22"/>
      <c r="BA316" s="22"/>
      <c r="BB316" s="23"/>
      <c r="BC316" s="23"/>
      <c r="BD316" s="23">
        <v>239</v>
      </c>
      <c r="BE316" s="32"/>
    </row>
    <row r="317" spans="1:218" x14ac:dyDescent="0.2">
      <c r="A317" s="208"/>
      <c r="B317" s="140"/>
      <c r="C317" s="141"/>
      <c r="D317" s="127" t="s">
        <v>44</v>
      </c>
      <c r="E317" s="125"/>
      <c r="F317" s="28">
        <v>150</v>
      </c>
      <c r="G317" s="28"/>
      <c r="H317" s="29">
        <v>150</v>
      </c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6"/>
      <c r="BC317" s="26"/>
      <c r="BD317" s="26"/>
      <c r="BE317" s="27"/>
    </row>
    <row r="318" spans="1:218" s="40" customFormat="1" ht="11.25" customHeight="1" x14ac:dyDescent="0.3">
      <c r="A318" s="208"/>
      <c r="B318" s="140"/>
      <c r="C318" s="141"/>
      <c r="D318" s="123" t="s">
        <v>81</v>
      </c>
      <c r="E318" s="124"/>
      <c r="F318" s="59">
        <v>30</v>
      </c>
      <c r="G318" s="59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>
        <v>30</v>
      </c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38"/>
      <c r="BC318" s="38"/>
      <c r="BD318" s="38"/>
      <c r="BE318" s="39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</row>
    <row r="319" spans="1:218" x14ac:dyDescent="0.2">
      <c r="A319" s="208"/>
      <c r="B319" s="140"/>
      <c r="C319" s="141"/>
      <c r="D319" s="127" t="s">
        <v>8</v>
      </c>
      <c r="E319" s="125"/>
      <c r="F319" s="28">
        <v>10</v>
      </c>
      <c r="G319" s="28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>
        <v>10</v>
      </c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6"/>
      <c r="BC319" s="26"/>
      <c r="BD319" s="26"/>
      <c r="BE319" s="27"/>
    </row>
    <row r="320" spans="1:218" x14ac:dyDescent="0.2">
      <c r="A320" s="208"/>
      <c r="B320" s="140"/>
      <c r="C320" s="141"/>
      <c r="D320" s="161" t="s">
        <v>40</v>
      </c>
      <c r="E320" s="156"/>
      <c r="F320" s="28">
        <v>200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>
        <v>1</v>
      </c>
      <c r="AV320" s="29">
        <v>10</v>
      </c>
      <c r="AW320" s="29"/>
      <c r="AX320" s="29"/>
      <c r="AY320" s="29"/>
      <c r="AZ320" s="29"/>
      <c r="BA320" s="29"/>
      <c r="BB320" s="30"/>
      <c r="BC320" s="30"/>
      <c r="BD320" s="30">
        <v>204</v>
      </c>
      <c r="BE320" s="31"/>
    </row>
    <row r="321" spans="1:218" s="40" customFormat="1" ht="10.5" customHeight="1" x14ac:dyDescent="0.3">
      <c r="A321" s="208"/>
      <c r="B321" s="148" t="s">
        <v>21</v>
      </c>
      <c r="C321" s="149"/>
      <c r="D321" s="135" t="s">
        <v>101</v>
      </c>
      <c r="E321" s="136"/>
      <c r="F321" s="54">
        <v>500</v>
      </c>
      <c r="G321" s="55"/>
      <c r="H321" s="55"/>
      <c r="I321" s="55"/>
      <c r="J321" s="55"/>
      <c r="K321" s="55"/>
      <c r="L321" s="55"/>
      <c r="M321" s="55"/>
      <c r="N321" s="55">
        <v>20</v>
      </c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>
        <v>5</v>
      </c>
      <c r="AF321" s="55"/>
      <c r="AG321" s="55">
        <v>150</v>
      </c>
      <c r="AH321" s="55"/>
      <c r="AI321" s="55"/>
      <c r="AJ321" s="55">
        <v>20</v>
      </c>
      <c r="AK321" s="55">
        <v>20</v>
      </c>
      <c r="AL321" s="55">
        <v>30</v>
      </c>
      <c r="AM321" s="55">
        <v>1.25</v>
      </c>
      <c r="AN321" s="55"/>
      <c r="AO321" s="55"/>
      <c r="AP321" s="55"/>
      <c r="AQ321" s="55"/>
      <c r="AR321" s="55">
        <v>3</v>
      </c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37">
        <v>363</v>
      </c>
      <c r="BD321" s="37"/>
      <c r="BE321" s="56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  <c r="FP321" s="41"/>
      <c r="FQ321" s="41"/>
      <c r="FR321" s="41"/>
      <c r="FS321" s="41"/>
      <c r="FT321" s="41"/>
      <c r="FU321" s="41"/>
      <c r="FV321" s="41"/>
      <c r="FW321" s="41"/>
      <c r="FX321" s="41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</row>
    <row r="322" spans="1:218" x14ac:dyDescent="0.2">
      <c r="A322" s="208"/>
      <c r="B322" s="150"/>
      <c r="C322" s="151"/>
      <c r="D322" s="125" t="s">
        <v>65</v>
      </c>
      <c r="E322" s="126"/>
      <c r="F322" s="25">
        <v>300</v>
      </c>
      <c r="G322" s="26"/>
      <c r="H322" s="26"/>
      <c r="I322" s="26"/>
      <c r="J322" s="26"/>
      <c r="K322" s="26"/>
      <c r="L322" s="26"/>
      <c r="M322" s="26"/>
      <c r="N322" s="26">
        <v>30</v>
      </c>
      <c r="O322" s="26"/>
      <c r="P322" s="26"/>
      <c r="Q322" s="26">
        <v>54</v>
      </c>
      <c r="R322" s="26"/>
      <c r="S322" s="26"/>
      <c r="T322" s="26">
        <v>45</v>
      </c>
      <c r="U322" s="26"/>
      <c r="V322" s="26"/>
      <c r="W322" s="26"/>
      <c r="X322" s="26"/>
      <c r="Y322" s="26"/>
      <c r="Z322" s="26">
        <v>36</v>
      </c>
      <c r="AA322" s="26"/>
      <c r="AB322" s="26"/>
      <c r="AC322" s="26"/>
      <c r="AD322" s="26"/>
      <c r="AE322" s="26"/>
      <c r="AF322" s="26">
        <v>13</v>
      </c>
      <c r="AG322" s="26"/>
      <c r="AH322" s="26"/>
      <c r="AI322" s="26"/>
      <c r="AJ322" s="26"/>
      <c r="AK322" s="26">
        <v>47</v>
      </c>
      <c r="AL322" s="26"/>
      <c r="AM322" s="26">
        <v>6</v>
      </c>
      <c r="AN322" s="26"/>
      <c r="AO322" s="26"/>
      <c r="AP322" s="26"/>
      <c r="AQ322" s="26"/>
      <c r="AR322" s="26">
        <v>2.4</v>
      </c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>
        <v>117.3</v>
      </c>
      <c r="BE322" s="27"/>
      <c r="BF322" s="69"/>
    </row>
    <row r="323" spans="1:218" x14ac:dyDescent="0.2">
      <c r="A323" s="208"/>
      <c r="B323" s="150"/>
      <c r="C323" s="151"/>
      <c r="D323" s="127" t="s">
        <v>53</v>
      </c>
      <c r="E323" s="125"/>
      <c r="F323" s="28">
        <v>100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>
        <v>5</v>
      </c>
      <c r="AG323" s="29"/>
      <c r="AH323" s="29">
        <v>70</v>
      </c>
      <c r="AI323" s="29"/>
      <c r="AJ323" s="29">
        <v>13</v>
      </c>
      <c r="AK323" s="29">
        <v>5</v>
      </c>
      <c r="AL323" s="29"/>
      <c r="AM323" s="29"/>
      <c r="AN323" s="29"/>
      <c r="AO323" s="29"/>
      <c r="AP323" s="29"/>
      <c r="AQ323" s="29"/>
      <c r="AR323" s="29">
        <v>1</v>
      </c>
      <c r="AS323" s="29">
        <v>3</v>
      </c>
      <c r="AT323" s="29"/>
      <c r="AU323" s="29"/>
      <c r="AV323" s="29">
        <v>5</v>
      </c>
      <c r="AW323" s="29"/>
      <c r="AX323" s="29"/>
      <c r="AY323" s="29"/>
      <c r="AZ323" s="29"/>
      <c r="BA323" s="26"/>
      <c r="BB323" s="26"/>
      <c r="BC323" s="26"/>
      <c r="BD323" s="26"/>
      <c r="BE323" s="27"/>
    </row>
    <row r="324" spans="1:218" x14ac:dyDescent="0.2">
      <c r="A324" s="208"/>
      <c r="B324" s="150"/>
      <c r="C324" s="151"/>
      <c r="D324" s="125" t="s">
        <v>43</v>
      </c>
      <c r="E324" s="126"/>
      <c r="F324" s="25">
        <v>150</v>
      </c>
      <c r="G324" s="26">
        <v>150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7"/>
    </row>
    <row r="325" spans="1:218" x14ac:dyDescent="0.2">
      <c r="A325" s="208"/>
      <c r="B325" s="150"/>
      <c r="C325" s="151"/>
      <c r="D325" s="125" t="s">
        <v>37</v>
      </c>
      <c r="E325" s="126"/>
      <c r="F325" s="25">
        <v>200</v>
      </c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>
        <v>0.2</v>
      </c>
      <c r="AO325" s="26"/>
      <c r="AP325" s="26">
        <v>10</v>
      </c>
      <c r="AQ325" s="26"/>
      <c r="AR325" s="26"/>
      <c r="AS325" s="26"/>
      <c r="AT325" s="26"/>
      <c r="AU325" s="26"/>
      <c r="AV325" s="26">
        <v>12</v>
      </c>
      <c r="AW325" s="26"/>
      <c r="AX325" s="26"/>
      <c r="AY325" s="26"/>
      <c r="AZ325" s="26"/>
      <c r="BA325" s="26"/>
      <c r="BB325" s="26"/>
      <c r="BC325" s="26"/>
      <c r="BD325" s="26">
        <v>216</v>
      </c>
      <c r="BE325" s="27"/>
    </row>
    <row r="326" spans="1:218" x14ac:dyDescent="0.2">
      <c r="A326" s="208"/>
      <c r="B326" s="150"/>
      <c r="C326" s="151"/>
      <c r="D326" s="125"/>
      <c r="E326" s="126"/>
      <c r="F326" s="25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7"/>
    </row>
    <row r="327" spans="1:218" x14ac:dyDescent="0.2">
      <c r="A327" s="208"/>
      <c r="B327" s="152"/>
      <c r="C327" s="153"/>
      <c r="D327" s="156"/>
      <c r="E327" s="157"/>
      <c r="F327" s="34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1"/>
    </row>
    <row r="328" spans="1:218" s="40" customFormat="1" ht="10.5" customHeight="1" x14ac:dyDescent="0.3">
      <c r="A328" s="208"/>
      <c r="B328" s="138" t="s">
        <v>22</v>
      </c>
      <c r="C328" s="139"/>
      <c r="D328" s="135" t="s">
        <v>25</v>
      </c>
      <c r="E328" s="136"/>
      <c r="F328" s="36">
        <v>200</v>
      </c>
      <c r="G328" s="37"/>
      <c r="H328" s="37"/>
      <c r="I328" s="37"/>
      <c r="J328" s="37"/>
      <c r="K328" s="37"/>
      <c r="L328" s="37"/>
      <c r="M328" s="37">
        <v>64</v>
      </c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>
        <v>8</v>
      </c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>
        <v>2</v>
      </c>
      <c r="AS328" s="37"/>
      <c r="AT328" s="37"/>
      <c r="AU328" s="37"/>
      <c r="AV328" s="37"/>
      <c r="AW328" s="37"/>
      <c r="AX328" s="37"/>
      <c r="AY328" s="37"/>
      <c r="AZ328" s="37"/>
      <c r="BA328" s="37"/>
      <c r="BB328" s="55"/>
      <c r="BC328" s="37"/>
      <c r="BD328" s="37">
        <v>154</v>
      </c>
      <c r="BE328" s="56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</row>
    <row r="329" spans="1:218" x14ac:dyDescent="0.2">
      <c r="A329" s="208"/>
      <c r="B329" s="140"/>
      <c r="C329" s="141"/>
      <c r="D329" s="127" t="s">
        <v>17</v>
      </c>
      <c r="E329" s="125"/>
      <c r="F329" s="25">
        <v>200</v>
      </c>
      <c r="G329" s="25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>
        <v>200</v>
      </c>
      <c r="AX329" s="26"/>
      <c r="AY329" s="26"/>
      <c r="AZ329" s="26"/>
      <c r="BA329" s="26"/>
      <c r="BB329" s="26"/>
      <c r="BC329" s="26"/>
      <c r="BD329" s="26"/>
      <c r="BE329" s="27"/>
    </row>
    <row r="330" spans="1:218" x14ac:dyDescent="0.2">
      <c r="A330" s="208"/>
      <c r="B330" s="140"/>
      <c r="C330" s="141"/>
      <c r="D330" s="127" t="s">
        <v>43</v>
      </c>
      <c r="E330" s="125"/>
      <c r="F330" s="25">
        <v>150</v>
      </c>
      <c r="G330" s="26">
        <v>150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7"/>
    </row>
    <row r="331" spans="1:218" x14ac:dyDescent="0.2">
      <c r="A331" s="208"/>
      <c r="B331" s="140"/>
      <c r="C331" s="141"/>
      <c r="D331" s="127" t="s">
        <v>8</v>
      </c>
      <c r="E331" s="125"/>
      <c r="F331" s="28">
        <v>10</v>
      </c>
      <c r="G331" s="28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>
        <v>10</v>
      </c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6"/>
      <c r="BC331" s="26"/>
      <c r="BD331" s="26"/>
      <c r="BE331" s="27"/>
    </row>
    <row r="332" spans="1:218" s="40" customFormat="1" ht="10.5" customHeight="1" x14ac:dyDescent="0.3">
      <c r="A332" s="208"/>
      <c r="B332" s="140"/>
      <c r="C332" s="141"/>
      <c r="D332" s="128" t="s">
        <v>26</v>
      </c>
      <c r="E332" s="124"/>
      <c r="F332" s="57">
        <v>20</v>
      </c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>
        <v>20</v>
      </c>
      <c r="BB332" s="38"/>
      <c r="BC332" s="38"/>
      <c r="BD332" s="38"/>
      <c r="BE332" s="39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</row>
    <row r="333" spans="1:218" ht="10.5" customHeight="1" x14ac:dyDescent="0.3">
      <c r="A333" s="208"/>
      <c r="B333" s="140"/>
      <c r="C333" s="141"/>
      <c r="D333" s="127" t="s">
        <v>40</v>
      </c>
      <c r="E333" s="137"/>
      <c r="F333" s="25">
        <v>200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>
        <v>1</v>
      </c>
      <c r="AV333" s="26">
        <v>10</v>
      </c>
      <c r="AW333" s="26"/>
      <c r="AX333" s="26"/>
      <c r="AY333" s="26"/>
      <c r="AZ333" s="26"/>
      <c r="BA333" s="26"/>
      <c r="BB333" s="26"/>
      <c r="BC333" s="26"/>
      <c r="BD333" s="26">
        <v>204</v>
      </c>
      <c r="BE333" s="27"/>
    </row>
    <row r="334" spans="1:218" x14ac:dyDescent="0.2">
      <c r="A334" s="209"/>
      <c r="B334" s="142"/>
      <c r="C334" s="143"/>
      <c r="D334" s="127"/>
      <c r="E334" s="125"/>
      <c r="F334" s="25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7"/>
    </row>
    <row r="335" spans="1:218" ht="12" customHeight="1" x14ac:dyDescent="0.2">
      <c r="A335" s="210"/>
      <c r="B335" s="144"/>
      <c r="C335" s="145"/>
      <c r="D335" s="129" t="s">
        <v>23</v>
      </c>
      <c r="E335" s="130"/>
      <c r="F335" s="34"/>
      <c r="G335" s="30">
        <f t="shared" ref="G335:AL335" si="25">SUM(G316:G334)</f>
        <v>300</v>
      </c>
      <c r="H335" s="30">
        <f t="shared" si="25"/>
        <v>150</v>
      </c>
      <c r="I335" s="30">
        <f t="shared" si="25"/>
        <v>0</v>
      </c>
      <c r="J335" s="30">
        <f t="shared" si="25"/>
        <v>0</v>
      </c>
      <c r="K335" s="30">
        <f t="shared" si="25"/>
        <v>0</v>
      </c>
      <c r="L335" s="30">
        <f t="shared" si="25"/>
        <v>0</v>
      </c>
      <c r="M335" s="30">
        <f t="shared" si="25"/>
        <v>64</v>
      </c>
      <c r="N335" s="30">
        <f t="shared" si="25"/>
        <v>50</v>
      </c>
      <c r="O335" s="30">
        <f t="shared" si="25"/>
        <v>65</v>
      </c>
      <c r="P335" s="30">
        <f t="shared" si="25"/>
        <v>0</v>
      </c>
      <c r="Q335" s="30">
        <f t="shared" si="25"/>
        <v>54</v>
      </c>
      <c r="R335" s="30">
        <f t="shared" si="25"/>
        <v>0</v>
      </c>
      <c r="S335" s="30">
        <f t="shared" si="25"/>
        <v>0</v>
      </c>
      <c r="T335" s="30">
        <f t="shared" si="25"/>
        <v>45</v>
      </c>
      <c r="U335" s="30">
        <f t="shared" si="25"/>
        <v>0</v>
      </c>
      <c r="V335" s="30">
        <f t="shared" si="25"/>
        <v>0</v>
      </c>
      <c r="W335" s="30">
        <f t="shared" si="25"/>
        <v>0</v>
      </c>
      <c r="X335" s="30">
        <f t="shared" si="25"/>
        <v>0</v>
      </c>
      <c r="Y335" s="30">
        <f t="shared" si="25"/>
        <v>0</v>
      </c>
      <c r="Z335" s="30">
        <f t="shared" si="25"/>
        <v>66</v>
      </c>
      <c r="AA335" s="30">
        <f t="shared" si="25"/>
        <v>0</v>
      </c>
      <c r="AB335" s="30">
        <f t="shared" si="25"/>
        <v>0</v>
      </c>
      <c r="AC335" s="30">
        <f t="shared" si="25"/>
        <v>0</v>
      </c>
      <c r="AD335" s="30">
        <f t="shared" si="25"/>
        <v>0</v>
      </c>
      <c r="AE335" s="30">
        <f t="shared" si="25"/>
        <v>43</v>
      </c>
      <c r="AF335" s="30">
        <f t="shared" si="25"/>
        <v>18</v>
      </c>
      <c r="AG335" s="30">
        <f t="shared" si="25"/>
        <v>150</v>
      </c>
      <c r="AH335" s="30">
        <f t="shared" si="25"/>
        <v>70</v>
      </c>
      <c r="AI335" s="30">
        <f t="shared" si="25"/>
        <v>0</v>
      </c>
      <c r="AJ335" s="30">
        <f t="shared" si="25"/>
        <v>33</v>
      </c>
      <c r="AK335" s="30">
        <f t="shared" si="25"/>
        <v>72</v>
      </c>
      <c r="AL335" s="30">
        <f t="shared" si="25"/>
        <v>30</v>
      </c>
      <c r="AM335" s="30">
        <f t="shared" ref="AM335:BD335" si="26">SUM(AM316:AM334)</f>
        <v>7.25</v>
      </c>
      <c r="AN335" s="30">
        <f t="shared" si="26"/>
        <v>0.2</v>
      </c>
      <c r="AO335" s="30">
        <f t="shared" si="26"/>
        <v>0</v>
      </c>
      <c r="AP335" s="30">
        <f t="shared" si="26"/>
        <v>10</v>
      </c>
      <c r="AQ335" s="30">
        <f t="shared" si="26"/>
        <v>0</v>
      </c>
      <c r="AR335" s="30">
        <f t="shared" si="26"/>
        <v>11.4</v>
      </c>
      <c r="AS335" s="30">
        <f t="shared" si="26"/>
        <v>3</v>
      </c>
      <c r="AT335" s="30">
        <f t="shared" si="26"/>
        <v>0</v>
      </c>
      <c r="AU335" s="30">
        <f t="shared" si="26"/>
        <v>2</v>
      </c>
      <c r="AV335" s="30">
        <f t="shared" si="26"/>
        <v>40</v>
      </c>
      <c r="AW335" s="30">
        <f t="shared" si="26"/>
        <v>200</v>
      </c>
      <c r="AX335" s="30">
        <f t="shared" si="26"/>
        <v>0</v>
      </c>
      <c r="AY335" s="30">
        <f t="shared" si="26"/>
        <v>0</v>
      </c>
      <c r="AZ335" s="30">
        <f t="shared" si="26"/>
        <v>0</v>
      </c>
      <c r="BA335" s="30">
        <f t="shared" si="26"/>
        <v>20</v>
      </c>
      <c r="BB335" s="30">
        <f t="shared" si="26"/>
        <v>0</v>
      </c>
      <c r="BC335" s="30">
        <f t="shared" si="26"/>
        <v>363</v>
      </c>
      <c r="BD335" s="30">
        <f t="shared" si="26"/>
        <v>1134.3</v>
      </c>
      <c r="BE335" s="31">
        <v>3427</v>
      </c>
    </row>
    <row r="336" spans="1:218" s="40" customFormat="1" ht="10.5" customHeight="1" x14ac:dyDescent="0.3">
      <c r="A336" s="207">
        <v>18</v>
      </c>
      <c r="B336" s="138" t="s">
        <v>20</v>
      </c>
      <c r="C336" s="139"/>
      <c r="D336" s="169" t="s">
        <v>56</v>
      </c>
      <c r="E336" s="135"/>
      <c r="F336" s="54">
        <v>300</v>
      </c>
      <c r="G336" s="55"/>
      <c r="H336" s="55"/>
      <c r="I336" s="55"/>
      <c r="J336" s="55"/>
      <c r="K336" s="55"/>
      <c r="L336" s="55"/>
      <c r="M336" s="55"/>
      <c r="N336" s="55">
        <v>96</v>
      </c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>
        <v>12</v>
      </c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>
        <v>3</v>
      </c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37"/>
      <c r="BD336" s="37">
        <v>231</v>
      </c>
      <c r="BE336" s="56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  <c r="FE336" s="41"/>
      <c r="FF336" s="41"/>
      <c r="FG336" s="41"/>
      <c r="FH336" s="41"/>
      <c r="FI336" s="41"/>
      <c r="FJ336" s="41"/>
      <c r="FK336" s="41"/>
      <c r="FL336" s="41"/>
      <c r="FM336" s="41"/>
      <c r="FN336" s="41"/>
      <c r="FO336" s="41"/>
      <c r="FP336" s="41"/>
      <c r="FQ336" s="41"/>
      <c r="FR336" s="41"/>
      <c r="FS336" s="41"/>
      <c r="FT336" s="41"/>
      <c r="FU336" s="41"/>
      <c r="FV336" s="41"/>
      <c r="FW336" s="41"/>
      <c r="FX336" s="41"/>
      <c r="FY336" s="41"/>
      <c r="FZ336" s="41"/>
      <c r="GA336" s="41"/>
      <c r="GB336" s="41"/>
      <c r="GC336" s="41"/>
      <c r="GD336" s="41"/>
      <c r="GE336" s="41"/>
      <c r="GF336" s="41"/>
      <c r="GG336" s="41"/>
      <c r="GH336" s="41"/>
      <c r="GI336" s="41"/>
      <c r="GJ336" s="41"/>
      <c r="GK336" s="41"/>
      <c r="GL336" s="41"/>
      <c r="GM336" s="41"/>
      <c r="GN336" s="41"/>
      <c r="GO336" s="41"/>
      <c r="GP336" s="41"/>
      <c r="GQ336" s="41"/>
      <c r="GR336" s="41"/>
      <c r="GS336" s="41"/>
      <c r="GT336" s="41"/>
      <c r="GU336" s="41"/>
      <c r="GV336" s="41"/>
      <c r="GW336" s="41"/>
      <c r="GX336" s="41"/>
      <c r="GY336" s="41"/>
      <c r="GZ336" s="41"/>
      <c r="HA336" s="41"/>
      <c r="HB336" s="41"/>
      <c r="HC336" s="41"/>
      <c r="HD336" s="41"/>
      <c r="HE336" s="41"/>
      <c r="HF336" s="41"/>
      <c r="HG336" s="41"/>
      <c r="HH336" s="41"/>
      <c r="HI336" s="41"/>
      <c r="HJ336" s="41"/>
    </row>
    <row r="337" spans="1:218" s="40" customFormat="1" ht="10.5" customHeight="1" x14ac:dyDescent="0.3">
      <c r="A337" s="211"/>
      <c r="B337" s="140"/>
      <c r="C337" s="141"/>
      <c r="D337" s="123" t="s">
        <v>17</v>
      </c>
      <c r="E337" s="132"/>
      <c r="F337" s="52">
        <v>200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>
        <v>200</v>
      </c>
      <c r="AX337" s="37"/>
      <c r="AY337" s="37"/>
      <c r="AZ337" s="37"/>
      <c r="BA337" s="37"/>
      <c r="BB337" s="37"/>
      <c r="BC337" s="37"/>
      <c r="BD337" s="37"/>
      <c r="BE337" s="56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  <c r="FF337" s="41"/>
      <c r="FG337" s="41"/>
      <c r="FH337" s="41"/>
      <c r="FI337" s="41"/>
      <c r="FJ337" s="41"/>
      <c r="FK337" s="41"/>
      <c r="FL337" s="41"/>
      <c r="FM337" s="41"/>
      <c r="FN337" s="41"/>
      <c r="FO337" s="41"/>
      <c r="FP337" s="41"/>
      <c r="FQ337" s="41"/>
      <c r="FR337" s="41"/>
      <c r="FS337" s="41"/>
      <c r="FT337" s="41"/>
      <c r="FU337" s="41"/>
      <c r="FV337" s="41"/>
      <c r="FW337" s="41"/>
      <c r="FX337" s="41"/>
      <c r="FY337" s="41"/>
      <c r="FZ337" s="41"/>
      <c r="GA337" s="41"/>
      <c r="GB337" s="41"/>
      <c r="GC337" s="41"/>
      <c r="GD337" s="41"/>
      <c r="GE337" s="41"/>
      <c r="GF337" s="41"/>
      <c r="GG337" s="41"/>
      <c r="GH337" s="41"/>
      <c r="GI337" s="41"/>
      <c r="GJ337" s="41"/>
      <c r="GK337" s="41"/>
      <c r="GL337" s="41"/>
      <c r="GM337" s="41"/>
      <c r="GN337" s="41"/>
      <c r="GO337" s="41"/>
      <c r="GP337" s="41"/>
      <c r="GQ337" s="41"/>
      <c r="GR337" s="41"/>
      <c r="GS337" s="41"/>
      <c r="GT337" s="41"/>
      <c r="GU337" s="41"/>
      <c r="GV337" s="41"/>
      <c r="GW337" s="41"/>
      <c r="GX337" s="41"/>
      <c r="GY337" s="41"/>
      <c r="GZ337" s="41"/>
      <c r="HA337" s="41"/>
      <c r="HB337" s="41"/>
      <c r="HC337" s="41"/>
      <c r="HD337" s="41"/>
      <c r="HE337" s="41"/>
      <c r="HF337" s="41"/>
      <c r="HG337" s="41"/>
      <c r="HH337" s="41"/>
      <c r="HI337" s="41"/>
      <c r="HJ337" s="41"/>
    </row>
    <row r="338" spans="1:218" x14ac:dyDescent="0.2">
      <c r="A338" s="208"/>
      <c r="B338" s="140"/>
      <c r="C338" s="141"/>
      <c r="D338" s="127" t="s">
        <v>44</v>
      </c>
      <c r="E338" s="125"/>
      <c r="F338" s="25">
        <v>150</v>
      </c>
      <c r="G338" s="25"/>
      <c r="H338" s="26">
        <v>150</v>
      </c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7"/>
    </row>
    <row r="339" spans="1:218" x14ac:dyDescent="0.2">
      <c r="A339" s="208"/>
      <c r="B339" s="140"/>
      <c r="C339" s="141"/>
      <c r="D339" s="127" t="s">
        <v>8</v>
      </c>
      <c r="E339" s="125"/>
      <c r="F339" s="28">
        <v>10</v>
      </c>
      <c r="G339" s="28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>
        <v>10</v>
      </c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6"/>
      <c r="BC339" s="26"/>
      <c r="BD339" s="26"/>
      <c r="BE339" s="27"/>
    </row>
    <row r="340" spans="1:218" s="40" customFormat="1" ht="9.75" customHeight="1" x14ac:dyDescent="0.3">
      <c r="A340" s="208"/>
      <c r="B340" s="140"/>
      <c r="C340" s="141"/>
      <c r="D340" s="128" t="s">
        <v>18</v>
      </c>
      <c r="E340" s="132"/>
      <c r="F340" s="59">
        <v>100</v>
      </c>
      <c r="G340" s="59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>
        <v>100</v>
      </c>
      <c r="AZ340" s="45"/>
      <c r="BA340" s="45"/>
      <c r="BB340" s="38"/>
      <c r="BC340" s="38"/>
      <c r="BD340" s="38"/>
      <c r="BE340" s="39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41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</row>
    <row r="341" spans="1:218" x14ac:dyDescent="0.2">
      <c r="A341" s="208"/>
      <c r="B341" s="140"/>
      <c r="C341" s="141"/>
      <c r="D341" s="161" t="s">
        <v>40</v>
      </c>
      <c r="E341" s="156"/>
      <c r="F341" s="28">
        <v>200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>
        <v>1</v>
      </c>
      <c r="AV341" s="29">
        <v>10</v>
      </c>
      <c r="AW341" s="29"/>
      <c r="AX341" s="29"/>
      <c r="AY341" s="29"/>
      <c r="AZ341" s="29"/>
      <c r="BA341" s="29"/>
      <c r="BB341" s="30"/>
      <c r="BC341" s="30"/>
      <c r="BD341" s="30">
        <v>204</v>
      </c>
      <c r="BE341" s="31"/>
    </row>
    <row r="342" spans="1:218" x14ac:dyDescent="0.2">
      <c r="A342" s="208"/>
      <c r="B342" s="148" t="s">
        <v>21</v>
      </c>
      <c r="C342" s="149"/>
      <c r="D342" s="133" t="s">
        <v>102</v>
      </c>
      <c r="E342" s="134"/>
      <c r="F342" s="21">
        <v>500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>
        <v>40</v>
      </c>
      <c r="AE342" s="22"/>
      <c r="AF342" s="22"/>
      <c r="AG342" s="22">
        <v>150</v>
      </c>
      <c r="AH342" s="22"/>
      <c r="AI342" s="22"/>
      <c r="AJ342" s="22"/>
      <c r="AK342" s="22">
        <v>10</v>
      </c>
      <c r="AL342" s="22"/>
      <c r="AM342" s="22">
        <v>1.25</v>
      </c>
      <c r="AN342" s="22"/>
      <c r="AO342" s="22"/>
      <c r="AP342" s="22"/>
      <c r="AQ342" s="22">
        <v>100</v>
      </c>
      <c r="AR342" s="22">
        <v>3</v>
      </c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3">
        <v>300</v>
      </c>
      <c r="BD342" s="23"/>
      <c r="BE342" s="32"/>
    </row>
    <row r="343" spans="1:218" x14ac:dyDescent="0.2">
      <c r="A343" s="208"/>
      <c r="B343" s="150"/>
      <c r="C343" s="151"/>
      <c r="D343" s="125" t="s">
        <v>73</v>
      </c>
      <c r="E343" s="126"/>
      <c r="F343" s="25">
        <v>300</v>
      </c>
      <c r="G343" s="26"/>
      <c r="H343" s="26"/>
      <c r="I343" s="26"/>
      <c r="J343" s="26"/>
      <c r="K343" s="26"/>
      <c r="L343" s="26"/>
      <c r="M343" s="26"/>
      <c r="N343" s="26"/>
      <c r="O343" s="26">
        <v>82</v>
      </c>
      <c r="P343" s="26"/>
      <c r="Q343" s="26"/>
      <c r="R343" s="26"/>
      <c r="S343" s="26"/>
      <c r="T343" s="26">
        <v>96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>
        <v>18</v>
      </c>
      <c r="AK343" s="26">
        <v>12</v>
      </c>
      <c r="AL343" s="26"/>
      <c r="AM343" s="26">
        <v>1.5</v>
      </c>
      <c r="AN343" s="26"/>
      <c r="AO343" s="26"/>
      <c r="AP343" s="26"/>
      <c r="AQ343" s="26"/>
      <c r="AR343" s="26">
        <v>3</v>
      </c>
      <c r="AS343" s="26"/>
      <c r="AT343" s="26"/>
      <c r="AU343" s="26"/>
      <c r="AV343" s="26"/>
      <c r="AW343" s="26"/>
      <c r="AX343" s="26"/>
      <c r="AY343" s="26"/>
      <c r="AZ343" s="26"/>
      <c r="BA343" s="26"/>
      <c r="BB343" s="26">
        <v>18</v>
      </c>
      <c r="BC343" s="26"/>
      <c r="BD343" s="26">
        <v>192</v>
      </c>
      <c r="BE343" s="27"/>
      <c r="BF343" s="69"/>
    </row>
    <row r="344" spans="1:218" ht="10.5" customHeight="1" x14ac:dyDescent="0.2">
      <c r="A344" s="208"/>
      <c r="B344" s="150"/>
      <c r="C344" s="151"/>
      <c r="D344" s="125" t="s">
        <v>123</v>
      </c>
      <c r="E344" s="126"/>
      <c r="F344" s="25">
        <v>100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>
        <v>10</v>
      </c>
      <c r="AG344" s="26"/>
      <c r="AH344" s="26"/>
      <c r="AI344" s="26"/>
      <c r="AJ344" s="26">
        <v>101</v>
      </c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7"/>
    </row>
    <row r="345" spans="1:218" ht="10.5" customHeight="1" x14ac:dyDescent="0.2">
      <c r="A345" s="208"/>
      <c r="B345" s="150"/>
      <c r="C345" s="151"/>
      <c r="D345" s="146" t="s">
        <v>43</v>
      </c>
      <c r="E345" s="147"/>
      <c r="F345" s="25">
        <v>150</v>
      </c>
      <c r="G345" s="26">
        <v>150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7"/>
    </row>
    <row r="346" spans="1:218" x14ac:dyDescent="0.2">
      <c r="A346" s="208"/>
      <c r="B346" s="150"/>
      <c r="C346" s="151"/>
      <c r="D346" s="125" t="s">
        <v>37</v>
      </c>
      <c r="E346" s="126"/>
      <c r="F346" s="25">
        <v>200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>
        <v>0.2</v>
      </c>
      <c r="AO346" s="26"/>
      <c r="AP346" s="26">
        <v>10</v>
      </c>
      <c r="AQ346" s="26"/>
      <c r="AR346" s="26"/>
      <c r="AS346" s="26"/>
      <c r="AT346" s="26"/>
      <c r="AU346" s="26"/>
      <c r="AV346" s="26">
        <v>12</v>
      </c>
      <c r="AW346" s="26"/>
      <c r="AX346" s="26"/>
      <c r="AY346" s="26"/>
      <c r="AZ346" s="26"/>
      <c r="BA346" s="26"/>
      <c r="BB346" s="26"/>
      <c r="BC346" s="26"/>
      <c r="BD346" s="26">
        <v>216</v>
      </c>
      <c r="BE346" s="27"/>
    </row>
    <row r="347" spans="1:218" x14ac:dyDescent="0.2">
      <c r="A347" s="208"/>
      <c r="B347" s="152"/>
      <c r="C347" s="153"/>
      <c r="D347" s="156"/>
      <c r="E347" s="157"/>
      <c r="F347" s="34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1"/>
    </row>
    <row r="348" spans="1:218" x14ac:dyDescent="0.2">
      <c r="A348" s="208"/>
      <c r="B348" s="138" t="s">
        <v>22</v>
      </c>
      <c r="C348" s="139"/>
      <c r="D348" s="133" t="s">
        <v>68</v>
      </c>
      <c r="E348" s="134"/>
      <c r="F348" s="35">
        <v>150</v>
      </c>
      <c r="G348" s="23"/>
      <c r="H348" s="23">
        <v>18</v>
      </c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>
        <v>128</v>
      </c>
      <c r="AD348" s="23">
        <v>6</v>
      </c>
      <c r="AE348" s="23"/>
      <c r="AF348" s="23">
        <v>15</v>
      </c>
      <c r="AG348" s="23"/>
      <c r="AH348" s="23"/>
      <c r="AI348" s="23"/>
      <c r="AJ348" s="23"/>
      <c r="AK348" s="23">
        <v>26</v>
      </c>
      <c r="AL348" s="23"/>
      <c r="AM348" s="23">
        <v>0.375</v>
      </c>
      <c r="AN348" s="23"/>
      <c r="AO348" s="23"/>
      <c r="AP348" s="23"/>
      <c r="AQ348" s="23"/>
      <c r="AR348" s="23">
        <v>6</v>
      </c>
      <c r="AS348" s="23"/>
      <c r="AT348" s="23"/>
      <c r="AU348" s="23"/>
      <c r="AV348" s="23"/>
      <c r="AW348" s="23">
        <v>12</v>
      </c>
      <c r="AX348" s="23"/>
      <c r="AY348" s="23"/>
      <c r="AZ348" s="23"/>
      <c r="BA348" s="23"/>
      <c r="BB348" s="22"/>
      <c r="BC348" s="23"/>
      <c r="BD348" s="23"/>
      <c r="BE348" s="32"/>
    </row>
    <row r="349" spans="1:218" x14ac:dyDescent="0.2">
      <c r="A349" s="208"/>
      <c r="B349" s="140"/>
      <c r="C349" s="141"/>
      <c r="D349" s="125" t="s">
        <v>42</v>
      </c>
      <c r="E349" s="126"/>
      <c r="F349" s="25">
        <v>300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>
        <v>318</v>
      </c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>
        <v>2.4</v>
      </c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>
        <v>210</v>
      </c>
      <c r="BE349" s="27"/>
    </row>
    <row r="350" spans="1:218" x14ac:dyDescent="0.2">
      <c r="A350" s="208"/>
      <c r="B350" s="140"/>
      <c r="C350" s="141"/>
      <c r="D350" s="127" t="s">
        <v>53</v>
      </c>
      <c r="E350" s="125"/>
      <c r="F350" s="28">
        <v>100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>
        <v>5</v>
      </c>
      <c r="AG350" s="29"/>
      <c r="AH350" s="29">
        <v>70</v>
      </c>
      <c r="AI350" s="29"/>
      <c r="AJ350" s="29">
        <v>13</v>
      </c>
      <c r="AK350" s="29">
        <v>5</v>
      </c>
      <c r="AL350" s="29"/>
      <c r="AM350" s="29"/>
      <c r="AN350" s="29"/>
      <c r="AO350" s="29"/>
      <c r="AP350" s="29"/>
      <c r="AQ350" s="29"/>
      <c r="AR350" s="29">
        <v>0.6</v>
      </c>
      <c r="AS350" s="29">
        <v>3</v>
      </c>
      <c r="AT350" s="29"/>
      <c r="AU350" s="29"/>
      <c r="AV350" s="29">
        <v>5</v>
      </c>
      <c r="AW350" s="29"/>
      <c r="AX350" s="29"/>
      <c r="AY350" s="29"/>
      <c r="AZ350" s="29"/>
      <c r="BA350" s="29"/>
      <c r="BB350" s="26"/>
      <c r="BC350" s="26"/>
      <c r="BD350" s="26"/>
      <c r="BE350" s="27"/>
    </row>
    <row r="351" spans="1:218" s="40" customFormat="1" ht="10.5" customHeight="1" x14ac:dyDescent="0.3">
      <c r="A351" s="208"/>
      <c r="B351" s="140"/>
      <c r="C351" s="141"/>
      <c r="D351" s="128" t="s">
        <v>43</v>
      </c>
      <c r="E351" s="124"/>
      <c r="F351" s="57">
        <v>150</v>
      </c>
      <c r="G351" s="38">
        <v>150</v>
      </c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9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</row>
    <row r="352" spans="1:218" x14ac:dyDescent="0.2">
      <c r="A352" s="208"/>
      <c r="B352" s="140"/>
      <c r="C352" s="141"/>
      <c r="D352" s="127" t="s">
        <v>8</v>
      </c>
      <c r="E352" s="125"/>
      <c r="F352" s="28">
        <v>10</v>
      </c>
      <c r="G352" s="28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>
        <v>10</v>
      </c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6"/>
      <c r="BC352" s="26"/>
      <c r="BD352" s="26"/>
      <c r="BE352" s="27"/>
    </row>
    <row r="353" spans="1:218" s="40" customFormat="1" ht="10.5" customHeight="1" x14ac:dyDescent="0.3">
      <c r="A353" s="209"/>
      <c r="B353" s="140"/>
      <c r="C353" s="141"/>
      <c r="D353" s="128" t="s">
        <v>40</v>
      </c>
      <c r="E353" s="124"/>
      <c r="F353" s="44">
        <v>200</v>
      </c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>
        <v>1</v>
      </c>
      <c r="AV353" s="45">
        <v>10</v>
      </c>
      <c r="AW353" s="45"/>
      <c r="AX353" s="45"/>
      <c r="AY353" s="45"/>
      <c r="AZ353" s="45"/>
      <c r="BA353" s="45"/>
      <c r="BB353" s="38"/>
      <c r="BC353" s="38"/>
      <c r="BD353" s="38">
        <v>204</v>
      </c>
      <c r="BE353" s="39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</row>
    <row r="354" spans="1:218" ht="12" customHeight="1" x14ac:dyDescent="0.3">
      <c r="A354" s="209"/>
      <c r="B354" s="142"/>
      <c r="C354" s="143"/>
      <c r="D354" s="127"/>
      <c r="E354" s="137"/>
      <c r="F354" s="42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6"/>
      <c r="BC354" s="26"/>
      <c r="BD354" s="26"/>
      <c r="BE354" s="27"/>
    </row>
    <row r="355" spans="1:218" ht="12" customHeight="1" x14ac:dyDescent="0.2">
      <c r="A355" s="210"/>
      <c r="B355" s="144"/>
      <c r="C355" s="145"/>
      <c r="D355" s="129" t="s">
        <v>23</v>
      </c>
      <c r="E355" s="130"/>
      <c r="F355" s="34"/>
      <c r="G355" s="30">
        <f t="shared" ref="G355:AL355" si="27">SUM(G336:G354)</f>
        <v>300</v>
      </c>
      <c r="H355" s="30">
        <f t="shared" si="27"/>
        <v>168</v>
      </c>
      <c r="I355" s="30">
        <f t="shared" si="27"/>
        <v>0</v>
      </c>
      <c r="J355" s="30">
        <f t="shared" si="27"/>
        <v>0</v>
      </c>
      <c r="K355" s="30">
        <f t="shared" si="27"/>
        <v>0</v>
      </c>
      <c r="L355" s="30">
        <f t="shared" si="27"/>
        <v>0</v>
      </c>
      <c r="M355" s="30">
        <f t="shared" si="27"/>
        <v>0</v>
      </c>
      <c r="N355" s="30">
        <f t="shared" si="27"/>
        <v>96</v>
      </c>
      <c r="O355" s="30">
        <f t="shared" si="27"/>
        <v>82</v>
      </c>
      <c r="P355" s="30">
        <f t="shared" si="27"/>
        <v>0</v>
      </c>
      <c r="Q355" s="30">
        <f t="shared" si="27"/>
        <v>0</v>
      </c>
      <c r="R355" s="30">
        <f t="shared" si="27"/>
        <v>0</v>
      </c>
      <c r="S355" s="30">
        <f t="shared" si="27"/>
        <v>0</v>
      </c>
      <c r="T355" s="30">
        <f t="shared" si="27"/>
        <v>96</v>
      </c>
      <c r="U355" s="30">
        <f t="shared" si="27"/>
        <v>0</v>
      </c>
      <c r="V355" s="30">
        <f t="shared" si="27"/>
        <v>0</v>
      </c>
      <c r="W355" s="30">
        <f t="shared" si="27"/>
        <v>0</v>
      </c>
      <c r="X355" s="30">
        <f t="shared" si="27"/>
        <v>0</v>
      </c>
      <c r="Y355" s="30">
        <f t="shared" si="27"/>
        <v>0</v>
      </c>
      <c r="Z355" s="30">
        <f t="shared" si="27"/>
        <v>0</v>
      </c>
      <c r="AA355" s="30">
        <f t="shared" si="27"/>
        <v>0</v>
      </c>
      <c r="AB355" s="30">
        <f t="shared" si="27"/>
        <v>0</v>
      </c>
      <c r="AC355" s="30">
        <f t="shared" si="27"/>
        <v>128</v>
      </c>
      <c r="AD355" s="30">
        <f t="shared" si="27"/>
        <v>46</v>
      </c>
      <c r="AE355" s="30">
        <f t="shared" si="27"/>
        <v>32</v>
      </c>
      <c r="AF355" s="30">
        <f t="shared" si="27"/>
        <v>30</v>
      </c>
      <c r="AG355" s="30">
        <f t="shared" si="27"/>
        <v>468</v>
      </c>
      <c r="AH355" s="30">
        <f t="shared" si="27"/>
        <v>70</v>
      </c>
      <c r="AI355" s="30">
        <f t="shared" si="27"/>
        <v>0</v>
      </c>
      <c r="AJ355" s="30">
        <f t="shared" si="27"/>
        <v>132</v>
      </c>
      <c r="AK355" s="30">
        <f t="shared" si="27"/>
        <v>53</v>
      </c>
      <c r="AL355" s="30">
        <f t="shared" si="27"/>
        <v>0</v>
      </c>
      <c r="AM355" s="30">
        <f t="shared" ref="AM355:BD355" si="28">SUM(AM336:AM354)</f>
        <v>3.125</v>
      </c>
      <c r="AN355" s="30">
        <f t="shared" si="28"/>
        <v>0.2</v>
      </c>
      <c r="AO355" s="30">
        <f t="shared" si="28"/>
        <v>0</v>
      </c>
      <c r="AP355" s="30">
        <f t="shared" si="28"/>
        <v>10</v>
      </c>
      <c r="AQ355" s="30">
        <f t="shared" si="28"/>
        <v>100</v>
      </c>
      <c r="AR355" s="30">
        <f t="shared" si="28"/>
        <v>18</v>
      </c>
      <c r="AS355" s="30">
        <f t="shared" si="28"/>
        <v>3</v>
      </c>
      <c r="AT355" s="30">
        <f t="shared" si="28"/>
        <v>0</v>
      </c>
      <c r="AU355" s="30">
        <f t="shared" si="28"/>
        <v>2</v>
      </c>
      <c r="AV355" s="30">
        <f t="shared" si="28"/>
        <v>37</v>
      </c>
      <c r="AW355" s="30">
        <f t="shared" si="28"/>
        <v>212</v>
      </c>
      <c r="AX355" s="30">
        <f t="shared" si="28"/>
        <v>0</v>
      </c>
      <c r="AY355" s="30">
        <f t="shared" si="28"/>
        <v>100</v>
      </c>
      <c r="AZ355" s="30">
        <f t="shared" si="28"/>
        <v>0</v>
      </c>
      <c r="BA355" s="30">
        <f t="shared" si="28"/>
        <v>0</v>
      </c>
      <c r="BB355" s="30">
        <f t="shared" si="28"/>
        <v>18</v>
      </c>
      <c r="BC355" s="30">
        <f t="shared" si="28"/>
        <v>300</v>
      </c>
      <c r="BD355" s="30">
        <f t="shared" si="28"/>
        <v>1257</v>
      </c>
      <c r="BE355" s="31">
        <v>3872</v>
      </c>
    </row>
    <row r="356" spans="1:218" s="40" customFormat="1" ht="10.5" customHeight="1" x14ac:dyDescent="0.3">
      <c r="A356" s="207">
        <v>19</v>
      </c>
      <c r="B356" s="138" t="s">
        <v>20</v>
      </c>
      <c r="C356" s="139"/>
      <c r="D356" s="241" t="s">
        <v>57</v>
      </c>
      <c r="E356" s="135"/>
      <c r="F356" s="54">
        <v>300</v>
      </c>
      <c r="G356" s="55"/>
      <c r="H356" s="55"/>
      <c r="I356" s="55"/>
      <c r="J356" s="55">
        <v>116</v>
      </c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>
        <v>12</v>
      </c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>
        <v>3</v>
      </c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>
        <v>208</v>
      </c>
      <c r="BE356" s="9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</row>
    <row r="357" spans="1:218" s="40" customFormat="1" ht="10.5" customHeight="1" x14ac:dyDescent="0.3">
      <c r="A357" s="211"/>
      <c r="B357" s="140"/>
      <c r="C357" s="141"/>
      <c r="D357" s="92" t="s">
        <v>17</v>
      </c>
      <c r="E357" s="93"/>
      <c r="F357" s="52">
        <v>200</v>
      </c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>
        <v>200</v>
      </c>
      <c r="AX357" s="37"/>
      <c r="AY357" s="37"/>
      <c r="AZ357" s="37"/>
      <c r="BA357" s="37"/>
      <c r="BB357" s="37"/>
      <c r="BC357" s="37"/>
      <c r="BD357" s="37"/>
      <c r="BE357" s="56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  <c r="FJ357" s="41"/>
      <c r="FK357" s="41"/>
      <c r="FL357" s="41"/>
      <c r="FM357" s="41"/>
      <c r="FN357" s="41"/>
      <c r="FO357" s="41"/>
      <c r="FP357" s="41"/>
      <c r="FQ357" s="41"/>
      <c r="FR357" s="41"/>
      <c r="FS357" s="41"/>
      <c r="FT357" s="41"/>
      <c r="FU357" s="41"/>
      <c r="FV357" s="41"/>
      <c r="FW357" s="41"/>
      <c r="FX357" s="41"/>
      <c r="FY357" s="41"/>
      <c r="FZ357" s="41"/>
      <c r="GA357" s="41"/>
      <c r="GB357" s="41"/>
      <c r="GC357" s="41"/>
      <c r="GD357" s="41"/>
      <c r="GE357" s="41"/>
      <c r="GF357" s="41"/>
      <c r="GG357" s="41"/>
      <c r="GH357" s="41"/>
      <c r="GI357" s="41"/>
      <c r="GJ357" s="41"/>
      <c r="GK357" s="41"/>
      <c r="GL357" s="41"/>
      <c r="GM357" s="41"/>
      <c r="GN357" s="41"/>
      <c r="GO357" s="41"/>
      <c r="GP357" s="41"/>
      <c r="GQ357" s="41"/>
      <c r="GR357" s="41"/>
      <c r="GS357" s="41"/>
      <c r="GT357" s="41"/>
      <c r="GU357" s="41"/>
      <c r="GV357" s="41"/>
      <c r="GW357" s="41"/>
      <c r="GX357" s="41"/>
      <c r="GY357" s="41"/>
      <c r="GZ357" s="41"/>
      <c r="HA357" s="41"/>
      <c r="HB357" s="41"/>
      <c r="HC357" s="41"/>
      <c r="HD357" s="41"/>
      <c r="HE357" s="41"/>
      <c r="HF357" s="41"/>
      <c r="HG357" s="41"/>
      <c r="HH357" s="41"/>
      <c r="HI357" s="41"/>
      <c r="HJ357" s="41"/>
    </row>
    <row r="358" spans="1:218" x14ac:dyDescent="0.2">
      <c r="A358" s="211"/>
      <c r="B358" s="140"/>
      <c r="C358" s="141"/>
      <c r="D358" s="154" t="s">
        <v>71</v>
      </c>
      <c r="E358" s="155"/>
      <c r="F358" s="35">
        <v>100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>
        <v>100</v>
      </c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>
        <v>4</v>
      </c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>
        <v>600</v>
      </c>
      <c r="BE358" s="32"/>
    </row>
    <row r="359" spans="1:218" x14ac:dyDescent="0.2">
      <c r="A359" s="208"/>
      <c r="B359" s="140"/>
      <c r="C359" s="141"/>
      <c r="D359" s="127" t="s">
        <v>8</v>
      </c>
      <c r="E359" s="125"/>
      <c r="F359" s="28">
        <v>10</v>
      </c>
      <c r="G359" s="28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>
        <v>10</v>
      </c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6"/>
      <c r="BC359" s="26"/>
      <c r="BD359" s="26"/>
      <c r="BE359" s="27"/>
    </row>
    <row r="360" spans="1:218" x14ac:dyDescent="0.2">
      <c r="A360" s="208"/>
      <c r="B360" s="140"/>
      <c r="C360" s="141"/>
      <c r="D360" s="127" t="s">
        <v>44</v>
      </c>
      <c r="E360" s="125"/>
      <c r="F360" s="28">
        <v>150</v>
      </c>
      <c r="G360" s="28"/>
      <c r="H360" s="29">
        <v>150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6"/>
      <c r="BC360" s="26"/>
      <c r="BD360" s="26"/>
      <c r="BE360" s="27"/>
    </row>
    <row r="361" spans="1:218" x14ac:dyDescent="0.2">
      <c r="A361" s="208"/>
      <c r="B361" s="140"/>
      <c r="C361" s="141"/>
      <c r="D361" s="127" t="s">
        <v>40</v>
      </c>
      <c r="E361" s="125"/>
      <c r="F361" s="28">
        <v>200</v>
      </c>
      <c r="G361" s="28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>
        <v>1</v>
      </c>
      <c r="AV361" s="29">
        <v>10</v>
      </c>
      <c r="AW361" s="29"/>
      <c r="AX361" s="29"/>
      <c r="AY361" s="29"/>
      <c r="AZ361" s="29"/>
      <c r="BA361" s="29"/>
      <c r="BB361" s="26"/>
      <c r="BC361" s="26"/>
      <c r="BD361" s="26">
        <v>204</v>
      </c>
      <c r="BE361" s="27"/>
    </row>
    <row r="362" spans="1:218" x14ac:dyDescent="0.2">
      <c r="A362" s="208"/>
      <c r="B362" s="140"/>
      <c r="C362" s="141"/>
      <c r="D362" s="161" t="s">
        <v>26</v>
      </c>
      <c r="E362" s="156"/>
      <c r="F362" s="28">
        <v>20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>
        <v>20</v>
      </c>
      <c r="BB362" s="30"/>
      <c r="BC362" s="30"/>
      <c r="BD362" s="30"/>
      <c r="BE362" s="31"/>
    </row>
    <row r="363" spans="1:218" x14ac:dyDescent="0.2">
      <c r="A363" s="208"/>
      <c r="B363" s="148" t="s">
        <v>21</v>
      </c>
      <c r="C363" s="149"/>
      <c r="D363" s="133" t="s">
        <v>72</v>
      </c>
      <c r="E363" s="134"/>
      <c r="F363" s="21">
        <v>500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>
        <v>50</v>
      </c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>
        <v>100</v>
      </c>
      <c r="AH363" s="22"/>
      <c r="AI363" s="22"/>
      <c r="AJ363" s="22">
        <v>20</v>
      </c>
      <c r="AK363" s="22">
        <v>20</v>
      </c>
      <c r="AL363" s="22"/>
      <c r="AM363" s="22">
        <v>1.25</v>
      </c>
      <c r="AN363" s="22"/>
      <c r="AO363" s="22"/>
      <c r="AP363" s="22"/>
      <c r="AQ363" s="22"/>
      <c r="AR363" s="22">
        <v>3</v>
      </c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3">
        <v>345</v>
      </c>
      <c r="BD363" s="23"/>
      <c r="BE363" s="32"/>
    </row>
    <row r="364" spans="1:218" x14ac:dyDescent="0.2">
      <c r="A364" s="208"/>
      <c r="B364" s="150"/>
      <c r="C364" s="151"/>
      <c r="D364" s="125" t="s">
        <v>70</v>
      </c>
      <c r="E364" s="126"/>
      <c r="F364" s="25">
        <v>150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>
        <v>6</v>
      </c>
      <c r="T364" s="26">
        <v>135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>
        <v>15</v>
      </c>
      <c r="AG364" s="26"/>
      <c r="AH364" s="26"/>
      <c r="AI364" s="26"/>
      <c r="AJ364" s="26"/>
      <c r="AK364" s="26">
        <v>36</v>
      </c>
      <c r="AL364" s="26"/>
      <c r="AM364" s="26">
        <v>0.75</v>
      </c>
      <c r="AN364" s="26"/>
      <c r="AO364" s="26"/>
      <c r="AP364" s="26"/>
      <c r="AQ364" s="26"/>
      <c r="AR364" s="26">
        <v>3</v>
      </c>
      <c r="AS364" s="26"/>
      <c r="AT364" s="26"/>
      <c r="AU364" s="26"/>
      <c r="AV364" s="26"/>
      <c r="AW364" s="26"/>
      <c r="AX364" s="26"/>
      <c r="AY364" s="26"/>
      <c r="AZ364" s="26">
        <v>23</v>
      </c>
      <c r="BA364" s="26"/>
      <c r="BB364" s="26">
        <v>22.5</v>
      </c>
      <c r="BC364" s="26">
        <v>45</v>
      </c>
      <c r="BD364" s="26"/>
      <c r="BE364" s="27"/>
    </row>
    <row r="365" spans="1:218" x14ac:dyDescent="0.2">
      <c r="A365" s="208"/>
      <c r="B365" s="150"/>
      <c r="C365" s="151"/>
      <c r="D365" s="127" t="s">
        <v>42</v>
      </c>
      <c r="E365" s="125"/>
      <c r="F365" s="28">
        <v>300</v>
      </c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>
        <v>318</v>
      </c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>
        <v>2.4</v>
      </c>
      <c r="AS365" s="29"/>
      <c r="AT365" s="29"/>
      <c r="AU365" s="29"/>
      <c r="AV365" s="29"/>
      <c r="AW365" s="29"/>
      <c r="AX365" s="29"/>
      <c r="AY365" s="29"/>
      <c r="AZ365" s="29"/>
      <c r="BA365" s="29"/>
      <c r="BB365" s="26"/>
      <c r="BC365" s="26"/>
      <c r="BD365" s="26">
        <v>210</v>
      </c>
      <c r="BE365" s="27"/>
    </row>
    <row r="366" spans="1:218" x14ac:dyDescent="0.2">
      <c r="A366" s="208"/>
      <c r="B366" s="150"/>
      <c r="C366" s="151"/>
      <c r="D366" s="127" t="s">
        <v>78</v>
      </c>
      <c r="E366" s="125"/>
      <c r="F366" s="28">
        <v>100</v>
      </c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>
        <v>10</v>
      </c>
      <c r="AG366" s="29"/>
      <c r="AH366" s="29">
        <v>81</v>
      </c>
      <c r="AI366" s="29"/>
      <c r="AJ366" s="29"/>
      <c r="AK366" s="29">
        <v>9</v>
      </c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>
        <v>1</v>
      </c>
      <c r="AW366" s="29"/>
      <c r="AX366" s="29"/>
      <c r="AY366" s="29"/>
      <c r="AZ366" s="29"/>
      <c r="BA366" s="29"/>
      <c r="BB366" s="26"/>
      <c r="BC366" s="26"/>
      <c r="BD366" s="26"/>
      <c r="BE366" s="27"/>
    </row>
    <row r="367" spans="1:218" s="40" customFormat="1" ht="10.5" customHeight="1" x14ac:dyDescent="0.3">
      <c r="A367" s="208"/>
      <c r="B367" s="150"/>
      <c r="C367" s="151"/>
      <c r="D367" s="128" t="s">
        <v>43</v>
      </c>
      <c r="E367" s="124"/>
      <c r="F367" s="59">
        <v>150</v>
      </c>
      <c r="G367" s="45">
        <v>150</v>
      </c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38"/>
      <c r="BC367" s="38"/>
      <c r="BD367" s="38"/>
      <c r="BE367" s="39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H367" s="41"/>
      <c r="FI367" s="41"/>
      <c r="FJ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  <c r="FY367" s="41"/>
      <c r="FZ367" s="41"/>
      <c r="GA367" s="41"/>
      <c r="GB367" s="41"/>
      <c r="GC367" s="41"/>
      <c r="GD367" s="41"/>
      <c r="GE367" s="41"/>
      <c r="GF367" s="41"/>
      <c r="GG367" s="41"/>
      <c r="GH367" s="41"/>
      <c r="GI367" s="41"/>
      <c r="GJ367" s="41"/>
      <c r="GK367" s="41"/>
      <c r="GL367" s="41"/>
      <c r="GM367" s="41"/>
      <c r="GN367" s="41"/>
      <c r="GO367" s="41"/>
      <c r="GP367" s="41"/>
      <c r="GQ367" s="41"/>
      <c r="GR367" s="41"/>
      <c r="GS367" s="41"/>
      <c r="GT367" s="41"/>
      <c r="GU367" s="41"/>
      <c r="GV367" s="41"/>
      <c r="GW367" s="41"/>
      <c r="GX367" s="41"/>
      <c r="GY367" s="41"/>
      <c r="GZ367" s="41"/>
      <c r="HA367" s="41"/>
      <c r="HB367" s="41"/>
      <c r="HC367" s="41"/>
      <c r="HD367" s="41"/>
      <c r="HE367" s="41"/>
      <c r="HF367" s="41"/>
      <c r="HG367" s="41"/>
      <c r="HH367" s="41"/>
      <c r="HI367" s="41"/>
      <c r="HJ367" s="41"/>
    </row>
    <row r="368" spans="1:218" x14ac:dyDescent="0.2">
      <c r="A368" s="208"/>
      <c r="B368" s="152"/>
      <c r="C368" s="153"/>
      <c r="D368" s="161" t="s">
        <v>37</v>
      </c>
      <c r="E368" s="156"/>
      <c r="F368" s="34">
        <v>200</v>
      </c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>
        <v>0.2</v>
      </c>
      <c r="AO368" s="30"/>
      <c r="AP368" s="30">
        <v>10</v>
      </c>
      <c r="AQ368" s="30"/>
      <c r="AR368" s="30"/>
      <c r="AS368" s="30"/>
      <c r="AT368" s="30"/>
      <c r="AU368" s="30"/>
      <c r="AV368" s="30">
        <v>12</v>
      </c>
      <c r="AW368" s="30"/>
      <c r="AX368" s="30"/>
      <c r="AY368" s="30"/>
      <c r="AZ368" s="30"/>
      <c r="BA368" s="30"/>
      <c r="BB368" s="30"/>
      <c r="BC368" s="30"/>
      <c r="BD368" s="30">
        <v>216</v>
      </c>
      <c r="BE368" s="31"/>
    </row>
    <row r="369" spans="1:218" s="40" customFormat="1" ht="10.5" customHeight="1" x14ac:dyDescent="0.3">
      <c r="A369" s="208"/>
      <c r="B369" s="138" t="s">
        <v>22</v>
      </c>
      <c r="C369" s="139"/>
      <c r="D369" s="169" t="s">
        <v>117</v>
      </c>
      <c r="E369" s="135"/>
      <c r="F369" s="36">
        <v>200</v>
      </c>
      <c r="G369" s="37"/>
      <c r="H369" s="37"/>
      <c r="I369" s="37"/>
      <c r="J369" s="37"/>
      <c r="K369" s="37"/>
      <c r="L369" s="37"/>
      <c r="M369" s="37"/>
      <c r="N369" s="37"/>
      <c r="O369" s="37">
        <v>44</v>
      </c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>
        <v>7</v>
      </c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>
        <v>2</v>
      </c>
      <c r="AS369" s="37"/>
      <c r="AT369" s="37"/>
      <c r="AU369" s="37"/>
      <c r="AV369" s="37">
        <v>2</v>
      </c>
      <c r="AW369" s="37"/>
      <c r="AX369" s="37"/>
      <c r="AY369" s="37"/>
      <c r="AZ369" s="37"/>
      <c r="BA369" s="37"/>
      <c r="BB369" s="37"/>
      <c r="BC369" s="37"/>
      <c r="BD369" s="37">
        <v>160</v>
      </c>
      <c r="BE369" s="56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</row>
    <row r="370" spans="1:218" x14ac:dyDescent="0.2">
      <c r="A370" s="208"/>
      <c r="B370" s="140"/>
      <c r="C370" s="141"/>
      <c r="D370" s="127" t="s">
        <v>43</v>
      </c>
      <c r="E370" s="125"/>
      <c r="F370" s="25">
        <v>150</v>
      </c>
      <c r="G370" s="26">
        <v>150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7"/>
    </row>
    <row r="371" spans="1:218" x14ac:dyDescent="0.2">
      <c r="A371" s="208"/>
      <c r="B371" s="140"/>
      <c r="C371" s="141"/>
      <c r="D371" s="127" t="s">
        <v>8</v>
      </c>
      <c r="E371" s="125"/>
      <c r="F371" s="28">
        <v>10</v>
      </c>
      <c r="G371" s="28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>
        <v>10</v>
      </c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6"/>
      <c r="BC371" s="26"/>
      <c r="BD371" s="26"/>
      <c r="BE371" s="27"/>
    </row>
    <row r="372" spans="1:218" s="40" customFormat="1" ht="10.5" customHeight="1" x14ac:dyDescent="0.3">
      <c r="A372" s="208"/>
      <c r="B372" s="140"/>
      <c r="C372" s="141"/>
      <c r="D372" s="128" t="s">
        <v>18</v>
      </c>
      <c r="E372" s="124"/>
      <c r="F372" s="57">
        <v>100</v>
      </c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>
        <v>100</v>
      </c>
      <c r="AZ372" s="38"/>
      <c r="BA372" s="38"/>
      <c r="BB372" s="38"/>
      <c r="BC372" s="38"/>
      <c r="BD372" s="38"/>
      <c r="BE372" s="39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</row>
    <row r="373" spans="1:218" x14ac:dyDescent="0.2">
      <c r="A373" s="208"/>
      <c r="B373" s="140"/>
      <c r="C373" s="141"/>
      <c r="D373" s="127" t="s">
        <v>40</v>
      </c>
      <c r="E373" s="125"/>
      <c r="F373" s="25">
        <v>200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>
        <v>1</v>
      </c>
      <c r="AV373" s="26">
        <v>10</v>
      </c>
      <c r="AW373" s="26"/>
      <c r="AX373" s="26"/>
      <c r="AY373" s="26"/>
      <c r="AZ373" s="26"/>
      <c r="BA373" s="26"/>
      <c r="BB373" s="26"/>
      <c r="BC373" s="26"/>
      <c r="BD373" s="26">
        <v>204</v>
      </c>
      <c r="BE373" s="27"/>
    </row>
    <row r="374" spans="1:218" ht="12" customHeight="1" x14ac:dyDescent="0.3">
      <c r="A374" s="209"/>
      <c r="B374" s="142"/>
      <c r="C374" s="143"/>
      <c r="D374" s="127"/>
      <c r="E374" s="137"/>
      <c r="F374" s="42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6"/>
      <c r="BC374" s="26"/>
      <c r="BD374" s="26"/>
      <c r="BE374" s="27"/>
    </row>
    <row r="375" spans="1:218" ht="11.25" customHeight="1" x14ac:dyDescent="0.2">
      <c r="A375" s="210"/>
      <c r="B375" s="144"/>
      <c r="C375" s="145"/>
      <c r="D375" s="129" t="s">
        <v>23</v>
      </c>
      <c r="E375" s="130"/>
      <c r="F375" s="34"/>
      <c r="G375" s="30">
        <f t="shared" ref="G375:AL375" si="29">SUM(G356:G374)</f>
        <v>300</v>
      </c>
      <c r="H375" s="30">
        <f t="shared" si="29"/>
        <v>150</v>
      </c>
      <c r="I375" s="30">
        <f t="shared" si="29"/>
        <v>0</v>
      </c>
      <c r="J375" s="30">
        <f t="shared" si="29"/>
        <v>116</v>
      </c>
      <c r="K375" s="30">
        <f t="shared" si="29"/>
        <v>0</v>
      </c>
      <c r="L375" s="30">
        <f t="shared" si="29"/>
        <v>0</v>
      </c>
      <c r="M375" s="30">
        <f t="shared" si="29"/>
        <v>0</v>
      </c>
      <c r="N375" s="30">
        <f t="shared" si="29"/>
        <v>0</v>
      </c>
      <c r="O375" s="30">
        <f t="shared" si="29"/>
        <v>44</v>
      </c>
      <c r="P375" s="30">
        <f t="shared" si="29"/>
        <v>0</v>
      </c>
      <c r="Q375" s="30">
        <f t="shared" si="29"/>
        <v>50</v>
      </c>
      <c r="R375" s="30">
        <f t="shared" si="29"/>
        <v>0</v>
      </c>
      <c r="S375" s="30">
        <f t="shared" si="29"/>
        <v>6</v>
      </c>
      <c r="T375" s="30">
        <f t="shared" si="29"/>
        <v>135</v>
      </c>
      <c r="U375" s="30">
        <f t="shared" si="29"/>
        <v>0</v>
      </c>
      <c r="V375" s="30">
        <f t="shared" si="29"/>
        <v>0</v>
      </c>
      <c r="W375" s="30">
        <f t="shared" si="29"/>
        <v>0</v>
      </c>
      <c r="X375" s="30">
        <f t="shared" si="29"/>
        <v>0</v>
      </c>
      <c r="Y375" s="30">
        <f t="shared" si="29"/>
        <v>0</v>
      </c>
      <c r="Z375" s="30">
        <f t="shared" si="29"/>
        <v>0</v>
      </c>
      <c r="AA375" s="30">
        <f t="shared" si="29"/>
        <v>0</v>
      </c>
      <c r="AB375" s="30">
        <f t="shared" si="29"/>
        <v>0</v>
      </c>
      <c r="AC375" s="30">
        <f t="shared" si="29"/>
        <v>0</v>
      </c>
      <c r="AD375" s="30">
        <f t="shared" si="29"/>
        <v>100</v>
      </c>
      <c r="AE375" s="30">
        <f t="shared" si="29"/>
        <v>39</v>
      </c>
      <c r="AF375" s="30">
        <f t="shared" si="29"/>
        <v>25</v>
      </c>
      <c r="AG375" s="30">
        <f t="shared" si="29"/>
        <v>418</v>
      </c>
      <c r="AH375" s="30">
        <f t="shared" si="29"/>
        <v>81</v>
      </c>
      <c r="AI375" s="30">
        <f t="shared" si="29"/>
        <v>0</v>
      </c>
      <c r="AJ375" s="30">
        <f t="shared" si="29"/>
        <v>20</v>
      </c>
      <c r="AK375" s="30">
        <f t="shared" si="29"/>
        <v>65</v>
      </c>
      <c r="AL375" s="30">
        <f t="shared" si="29"/>
        <v>0</v>
      </c>
      <c r="AM375" s="30">
        <f t="shared" ref="AM375:BD375" si="30">SUM(AM356:AM374)</f>
        <v>2</v>
      </c>
      <c r="AN375" s="30">
        <f t="shared" si="30"/>
        <v>0.2</v>
      </c>
      <c r="AO375" s="30">
        <f t="shared" si="30"/>
        <v>0</v>
      </c>
      <c r="AP375" s="30">
        <f t="shared" si="30"/>
        <v>10</v>
      </c>
      <c r="AQ375" s="30">
        <f t="shared" si="30"/>
        <v>0</v>
      </c>
      <c r="AR375" s="30">
        <f t="shared" si="30"/>
        <v>17.399999999999999</v>
      </c>
      <c r="AS375" s="30">
        <f t="shared" si="30"/>
        <v>0</v>
      </c>
      <c r="AT375" s="30">
        <f t="shared" si="30"/>
        <v>0</v>
      </c>
      <c r="AU375" s="30">
        <f t="shared" si="30"/>
        <v>2</v>
      </c>
      <c r="AV375" s="30">
        <f t="shared" si="30"/>
        <v>35</v>
      </c>
      <c r="AW375" s="30">
        <f t="shared" si="30"/>
        <v>200</v>
      </c>
      <c r="AX375" s="30">
        <f t="shared" si="30"/>
        <v>0</v>
      </c>
      <c r="AY375" s="30">
        <f t="shared" si="30"/>
        <v>100</v>
      </c>
      <c r="AZ375" s="30">
        <f t="shared" si="30"/>
        <v>23</v>
      </c>
      <c r="BA375" s="30">
        <f t="shared" si="30"/>
        <v>20</v>
      </c>
      <c r="BB375" s="30">
        <f t="shared" si="30"/>
        <v>22.5</v>
      </c>
      <c r="BC375" s="30">
        <f t="shared" si="30"/>
        <v>390</v>
      </c>
      <c r="BD375" s="30">
        <f t="shared" si="30"/>
        <v>1802</v>
      </c>
      <c r="BE375" s="31">
        <v>3301</v>
      </c>
    </row>
    <row r="376" spans="1:218" ht="9.75" customHeight="1" x14ac:dyDescent="0.2">
      <c r="A376" s="207">
        <v>20</v>
      </c>
      <c r="B376" s="138" t="s">
        <v>20</v>
      </c>
      <c r="C376" s="139"/>
      <c r="D376" s="133" t="s">
        <v>57</v>
      </c>
      <c r="E376" s="134"/>
      <c r="F376" s="21">
        <v>300</v>
      </c>
      <c r="G376" s="22"/>
      <c r="H376" s="22"/>
      <c r="I376" s="22"/>
      <c r="J376" s="22">
        <v>116</v>
      </c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>
        <v>12</v>
      </c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>
        <v>3</v>
      </c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3"/>
      <c r="BD376" s="23">
        <v>208</v>
      </c>
      <c r="BE376" s="32"/>
    </row>
    <row r="377" spans="1:218" x14ac:dyDescent="0.2">
      <c r="A377" s="208"/>
      <c r="B377" s="140"/>
      <c r="C377" s="141"/>
      <c r="D377" s="127" t="s">
        <v>44</v>
      </c>
      <c r="E377" s="125"/>
      <c r="F377" s="25">
        <v>150</v>
      </c>
      <c r="G377" s="25"/>
      <c r="H377" s="26">
        <v>150</v>
      </c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7"/>
    </row>
    <row r="378" spans="1:218" x14ac:dyDescent="0.2">
      <c r="A378" s="208"/>
      <c r="B378" s="140"/>
      <c r="C378" s="141"/>
      <c r="D378" s="127" t="s">
        <v>8</v>
      </c>
      <c r="E378" s="125"/>
      <c r="F378" s="28">
        <v>10</v>
      </c>
      <c r="G378" s="28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>
        <v>10</v>
      </c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6"/>
      <c r="BC378" s="26"/>
      <c r="BD378" s="26"/>
      <c r="BE378" s="27"/>
    </row>
    <row r="379" spans="1:218" x14ac:dyDescent="0.2">
      <c r="A379" s="208"/>
      <c r="B379" s="140"/>
      <c r="C379" s="141"/>
      <c r="D379" s="127" t="s">
        <v>40</v>
      </c>
      <c r="E379" s="125"/>
      <c r="F379" s="28">
        <v>200</v>
      </c>
      <c r="G379" s="28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>
        <v>1</v>
      </c>
      <c r="AV379" s="29">
        <v>10</v>
      </c>
      <c r="AW379" s="29"/>
      <c r="AX379" s="29"/>
      <c r="AY379" s="29"/>
      <c r="AZ379" s="29"/>
      <c r="BA379" s="29"/>
      <c r="BB379" s="26"/>
      <c r="BC379" s="26"/>
      <c r="BD379" s="26">
        <v>204</v>
      </c>
      <c r="BE379" s="27"/>
    </row>
    <row r="380" spans="1:218" x14ac:dyDescent="0.2">
      <c r="A380" s="208"/>
      <c r="B380" s="140"/>
      <c r="C380" s="141"/>
      <c r="D380" s="161" t="s">
        <v>17</v>
      </c>
      <c r="E380" s="156"/>
      <c r="F380" s="28">
        <v>200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>
        <v>200</v>
      </c>
      <c r="AX380" s="29"/>
      <c r="AY380" s="29"/>
      <c r="AZ380" s="29"/>
      <c r="BA380" s="29"/>
      <c r="BB380" s="30"/>
      <c r="BC380" s="30"/>
      <c r="BD380" s="30"/>
      <c r="BE380" s="31"/>
    </row>
    <row r="381" spans="1:218" s="40" customFormat="1" ht="10.5" customHeight="1" x14ac:dyDescent="0.3">
      <c r="A381" s="208"/>
      <c r="B381" s="148" t="s">
        <v>21</v>
      </c>
      <c r="C381" s="149"/>
      <c r="D381" s="169" t="s">
        <v>50</v>
      </c>
      <c r="E381" s="135"/>
      <c r="F381" s="60">
        <v>500</v>
      </c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>
        <v>100</v>
      </c>
      <c r="AH381" s="55"/>
      <c r="AI381" s="55">
        <v>80</v>
      </c>
      <c r="AJ381" s="55"/>
      <c r="AK381" s="55">
        <v>20</v>
      </c>
      <c r="AL381" s="55"/>
      <c r="AM381" s="55">
        <v>1.25</v>
      </c>
      <c r="AN381" s="55"/>
      <c r="AO381" s="55"/>
      <c r="AP381" s="55"/>
      <c r="AQ381" s="55"/>
      <c r="AR381" s="55">
        <v>3</v>
      </c>
      <c r="AS381" s="55">
        <v>3</v>
      </c>
      <c r="AT381" s="55"/>
      <c r="AU381" s="55"/>
      <c r="AV381" s="55"/>
      <c r="AW381" s="55"/>
      <c r="AX381" s="55"/>
      <c r="AY381" s="55"/>
      <c r="AZ381" s="55"/>
      <c r="BA381" s="55"/>
      <c r="BB381" s="55">
        <v>15</v>
      </c>
      <c r="BC381" s="37">
        <v>366</v>
      </c>
      <c r="BD381" s="37"/>
      <c r="BE381" s="56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  <c r="FP381" s="41"/>
      <c r="FQ381" s="41"/>
      <c r="FR381" s="41"/>
      <c r="FS381" s="41"/>
      <c r="FT381" s="41"/>
      <c r="FU381" s="41"/>
      <c r="FV381" s="41"/>
      <c r="FW381" s="41"/>
      <c r="FX381" s="41"/>
      <c r="FY381" s="41"/>
      <c r="FZ381" s="41"/>
      <c r="GA381" s="41"/>
      <c r="GB381" s="41"/>
      <c r="GC381" s="41"/>
      <c r="GD381" s="41"/>
      <c r="GE381" s="41"/>
      <c r="GF381" s="41"/>
      <c r="GG381" s="41"/>
      <c r="GH381" s="41"/>
      <c r="GI381" s="41"/>
      <c r="GJ381" s="41"/>
      <c r="GK381" s="41"/>
      <c r="GL381" s="41"/>
      <c r="GM381" s="41"/>
      <c r="GN381" s="41"/>
      <c r="GO381" s="41"/>
      <c r="GP381" s="41"/>
      <c r="GQ381" s="41"/>
      <c r="GR381" s="41"/>
      <c r="GS381" s="41"/>
      <c r="GT381" s="41"/>
      <c r="GU381" s="41"/>
      <c r="GV381" s="41"/>
      <c r="GW381" s="41"/>
      <c r="GX381" s="41"/>
      <c r="GY381" s="41"/>
      <c r="GZ381" s="41"/>
      <c r="HA381" s="41"/>
      <c r="HB381" s="41"/>
      <c r="HC381" s="41"/>
      <c r="HD381" s="41"/>
      <c r="HE381" s="41"/>
      <c r="HF381" s="41"/>
      <c r="HG381" s="41"/>
      <c r="HH381" s="41"/>
      <c r="HI381" s="41"/>
      <c r="HJ381" s="41"/>
    </row>
    <row r="382" spans="1:218" x14ac:dyDescent="0.2">
      <c r="A382" s="208"/>
      <c r="B382" s="150"/>
      <c r="C382" s="151"/>
      <c r="D382" s="125" t="s">
        <v>74</v>
      </c>
      <c r="E382" s="126"/>
      <c r="F382" s="25">
        <v>300</v>
      </c>
      <c r="G382" s="26"/>
      <c r="H382" s="26"/>
      <c r="I382" s="26"/>
      <c r="J382" s="26"/>
      <c r="K382" s="26"/>
      <c r="L382" s="26">
        <v>89</v>
      </c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>
        <v>60</v>
      </c>
      <c r="Z382" s="26"/>
      <c r="AA382" s="26"/>
      <c r="AB382" s="26"/>
      <c r="AC382" s="26"/>
      <c r="AD382" s="26"/>
      <c r="AE382" s="26"/>
      <c r="AF382" s="26">
        <v>18</v>
      </c>
      <c r="AG382" s="26"/>
      <c r="AH382" s="26"/>
      <c r="AI382" s="26"/>
      <c r="AJ382" s="26"/>
      <c r="AK382" s="26">
        <v>24</v>
      </c>
      <c r="AL382" s="26"/>
      <c r="AM382" s="26">
        <v>1.5</v>
      </c>
      <c r="AN382" s="26"/>
      <c r="AO382" s="26"/>
      <c r="AP382" s="26"/>
      <c r="AQ382" s="26"/>
      <c r="AR382" s="26">
        <v>3</v>
      </c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>
        <v>133</v>
      </c>
      <c r="BE382" s="27"/>
    </row>
    <row r="383" spans="1:218" x14ac:dyDescent="0.2">
      <c r="A383" s="208"/>
      <c r="B383" s="150"/>
      <c r="C383" s="151"/>
      <c r="D383" s="127" t="s">
        <v>53</v>
      </c>
      <c r="E383" s="125"/>
      <c r="F383" s="28">
        <v>100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>
        <v>5</v>
      </c>
      <c r="AG383" s="29"/>
      <c r="AH383" s="29">
        <v>70</v>
      </c>
      <c r="AI383" s="29"/>
      <c r="AJ383" s="29">
        <v>13</v>
      </c>
      <c r="AK383" s="29">
        <v>5</v>
      </c>
      <c r="AL383" s="29"/>
      <c r="AM383" s="29"/>
      <c r="AN383" s="29"/>
      <c r="AO383" s="29"/>
      <c r="AP383" s="29"/>
      <c r="AQ383" s="29"/>
      <c r="AR383" s="29">
        <v>0.6</v>
      </c>
      <c r="AS383" s="29">
        <v>3</v>
      </c>
      <c r="AT383" s="29"/>
      <c r="AU383" s="29"/>
      <c r="AV383" s="29">
        <v>5</v>
      </c>
      <c r="AW383" s="29"/>
      <c r="AX383" s="29"/>
      <c r="AY383" s="29"/>
      <c r="AZ383" s="29"/>
      <c r="BA383" s="29"/>
      <c r="BB383" s="26"/>
      <c r="BC383" s="26"/>
      <c r="BD383" s="26"/>
      <c r="BE383" s="27"/>
    </row>
    <row r="384" spans="1:218" x14ac:dyDescent="0.2">
      <c r="A384" s="208"/>
      <c r="B384" s="150"/>
      <c r="C384" s="151"/>
      <c r="D384" s="127" t="s">
        <v>43</v>
      </c>
      <c r="E384" s="125"/>
      <c r="F384" s="28">
        <v>150</v>
      </c>
      <c r="G384" s="29">
        <v>150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6"/>
      <c r="BC384" s="26"/>
      <c r="BD384" s="26"/>
      <c r="BE384" s="27"/>
    </row>
    <row r="385" spans="1:218" x14ac:dyDescent="0.2">
      <c r="A385" s="208"/>
      <c r="B385" s="150"/>
      <c r="C385" s="151"/>
      <c r="D385" s="242" t="s">
        <v>37</v>
      </c>
      <c r="E385" s="157"/>
      <c r="F385" s="34">
        <v>200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>
        <v>0.2</v>
      </c>
      <c r="AO385" s="30"/>
      <c r="AP385" s="30">
        <v>10</v>
      </c>
      <c r="AQ385" s="30"/>
      <c r="AR385" s="30"/>
      <c r="AS385" s="30"/>
      <c r="AT385" s="30"/>
      <c r="AU385" s="30"/>
      <c r="AV385" s="30">
        <v>12</v>
      </c>
      <c r="AW385" s="30"/>
      <c r="AX385" s="30"/>
      <c r="AY385" s="30"/>
      <c r="AZ385" s="30"/>
      <c r="BA385" s="30"/>
      <c r="BB385" s="30"/>
      <c r="BC385" s="30"/>
      <c r="BD385" s="30">
        <v>216</v>
      </c>
      <c r="BE385" s="31"/>
    </row>
    <row r="386" spans="1:218" x14ac:dyDescent="0.2">
      <c r="A386" s="208"/>
      <c r="B386" s="138" t="s">
        <v>22</v>
      </c>
      <c r="C386" s="139"/>
      <c r="D386" s="154" t="s">
        <v>42</v>
      </c>
      <c r="E386" s="155"/>
      <c r="F386" s="35">
        <v>300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>
        <v>318</v>
      </c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>
        <v>2.4</v>
      </c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>
        <v>210</v>
      </c>
      <c r="BE386" s="32"/>
    </row>
    <row r="387" spans="1:218" ht="9.75" customHeight="1" x14ac:dyDescent="0.2">
      <c r="A387" s="208"/>
      <c r="B387" s="140"/>
      <c r="C387" s="141"/>
      <c r="D387" s="127" t="s">
        <v>49</v>
      </c>
      <c r="E387" s="125"/>
      <c r="F387" s="25">
        <v>30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>
        <v>15</v>
      </c>
      <c r="AB387" s="26"/>
      <c r="AC387" s="26"/>
      <c r="AD387" s="26"/>
      <c r="AE387" s="26"/>
      <c r="AF387" s="26"/>
      <c r="AG387" s="26"/>
      <c r="AH387" s="26"/>
      <c r="AI387" s="26"/>
      <c r="AJ387" s="26"/>
      <c r="AK387" s="26">
        <v>8</v>
      </c>
      <c r="AL387" s="26"/>
      <c r="AM387" s="26"/>
      <c r="AN387" s="26"/>
      <c r="AO387" s="26"/>
      <c r="AP387" s="26"/>
      <c r="AQ387" s="26"/>
      <c r="AR387" s="26">
        <v>0.15</v>
      </c>
      <c r="AS387" s="26"/>
      <c r="AT387" s="26"/>
      <c r="AU387" s="26"/>
      <c r="AV387" s="26"/>
      <c r="AW387" s="26"/>
      <c r="AX387" s="26"/>
      <c r="AY387" s="26"/>
      <c r="AZ387" s="26">
        <v>11</v>
      </c>
      <c r="BA387" s="26"/>
      <c r="BB387" s="26"/>
      <c r="BC387" s="26"/>
      <c r="BD387" s="26"/>
      <c r="BE387" s="27"/>
    </row>
    <row r="388" spans="1:218" ht="10.5" customHeight="1" x14ac:dyDescent="0.2">
      <c r="A388" s="208"/>
      <c r="B388" s="140"/>
      <c r="C388" s="141"/>
      <c r="D388" s="127" t="s">
        <v>46</v>
      </c>
      <c r="E388" s="125"/>
      <c r="F388" s="35">
        <v>100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>
        <v>10</v>
      </c>
      <c r="AG388" s="23"/>
      <c r="AH388" s="23"/>
      <c r="AI388" s="23">
        <v>96</v>
      </c>
      <c r="AJ388" s="23"/>
      <c r="AK388" s="23"/>
      <c r="AL388" s="23"/>
      <c r="AM388" s="23"/>
      <c r="AN388" s="23">
        <v>0.1</v>
      </c>
      <c r="AO388" s="23"/>
      <c r="AP388" s="23"/>
      <c r="AQ388" s="23"/>
      <c r="AR388" s="23">
        <v>0.6</v>
      </c>
      <c r="AS388" s="23"/>
      <c r="AT388" s="23"/>
      <c r="AU388" s="23"/>
      <c r="AV388" s="23"/>
      <c r="AW388" s="23"/>
      <c r="AX388" s="23"/>
      <c r="AY388" s="23"/>
      <c r="AZ388" s="23"/>
      <c r="BA388" s="23"/>
      <c r="BB388" s="26"/>
      <c r="BC388" s="26"/>
      <c r="BD388" s="26"/>
      <c r="BE388" s="27"/>
    </row>
    <row r="389" spans="1:218" s="40" customFormat="1" ht="10.5" customHeight="1" x14ac:dyDescent="0.3">
      <c r="A389" s="208"/>
      <c r="B389" s="140"/>
      <c r="C389" s="141"/>
      <c r="D389" s="128" t="s">
        <v>43</v>
      </c>
      <c r="E389" s="124"/>
      <c r="F389" s="57">
        <v>150</v>
      </c>
      <c r="G389" s="38">
        <v>150</v>
      </c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9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</row>
    <row r="390" spans="1:218" x14ac:dyDescent="0.2">
      <c r="A390" s="208"/>
      <c r="B390" s="140"/>
      <c r="C390" s="141"/>
      <c r="D390" s="127" t="s">
        <v>8</v>
      </c>
      <c r="E390" s="125"/>
      <c r="F390" s="28">
        <v>10</v>
      </c>
      <c r="G390" s="28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>
        <v>10</v>
      </c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6"/>
      <c r="BC390" s="26"/>
      <c r="BD390" s="26"/>
      <c r="BE390" s="27"/>
    </row>
    <row r="391" spans="1:218" s="40" customFormat="1" ht="9.75" customHeight="1" x14ac:dyDescent="0.3">
      <c r="A391" s="209"/>
      <c r="B391" s="140"/>
      <c r="C391" s="141"/>
      <c r="D391" s="128" t="s">
        <v>18</v>
      </c>
      <c r="E391" s="132"/>
      <c r="F391" s="59">
        <v>100</v>
      </c>
      <c r="G391" s="59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>
        <v>100</v>
      </c>
      <c r="AZ391" s="45"/>
      <c r="BA391" s="45"/>
      <c r="BB391" s="38"/>
      <c r="BC391" s="38"/>
      <c r="BD391" s="38"/>
      <c r="BE391" s="39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</row>
    <row r="392" spans="1:218" ht="10.5" customHeight="1" x14ac:dyDescent="0.3">
      <c r="A392" s="209"/>
      <c r="B392" s="140"/>
      <c r="C392" s="141"/>
      <c r="D392" s="127" t="s">
        <v>40</v>
      </c>
      <c r="E392" s="137"/>
      <c r="F392" s="42">
        <v>200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>
        <v>1</v>
      </c>
      <c r="AV392" s="29">
        <v>10</v>
      </c>
      <c r="AW392" s="29"/>
      <c r="AX392" s="29"/>
      <c r="AY392" s="29"/>
      <c r="AZ392" s="29"/>
      <c r="BA392" s="29"/>
      <c r="BB392" s="26"/>
      <c r="BC392" s="26"/>
      <c r="BD392" s="26">
        <v>204</v>
      </c>
      <c r="BE392" s="27"/>
    </row>
    <row r="393" spans="1:218" ht="12" customHeight="1" x14ac:dyDescent="0.3">
      <c r="A393" s="209"/>
      <c r="B393" s="142"/>
      <c r="C393" s="143"/>
      <c r="D393" s="127" t="s">
        <v>127</v>
      </c>
      <c r="E393" s="137"/>
      <c r="F393" s="42">
        <v>100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>
        <v>100</v>
      </c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6"/>
      <c r="BC393" s="26"/>
      <c r="BD393" s="26"/>
      <c r="BE393" s="27"/>
    </row>
    <row r="394" spans="1:218" ht="10.5" customHeight="1" x14ac:dyDescent="0.2">
      <c r="A394" s="210"/>
      <c r="B394" s="144"/>
      <c r="C394" s="145"/>
      <c r="D394" s="129" t="s">
        <v>23</v>
      </c>
      <c r="E394" s="130"/>
      <c r="F394" s="34"/>
      <c r="G394" s="30">
        <f t="shared" ref="G394:AL394" si="31">SUM(G376:G393)</f>
        <v>300</v>
      </c>
      <c r="H394" s="30">
        <f t="shared" si="31"/>
        <v>150</v>
      </c>
      <c r="I394" s="30">
        <f t="shared" si="31"/>
        <v>0</v>
      </c>
      <c r="J394" s="30">
        <f t="shared" si="31"/>
        <v>116</v>
      </c>
      <c r="K394" s="30">
        <f t="shared" si="31"/>
        <v>0</v>
      </c>
      <c r="L394" s="30">
        <f t="shared" si="31"/>
        <v>89</v>
      </c>
      <c r="M394" s="30">
        <f t="shared" si="31"/>
        <v>0</v>
      </c>
      <c r="N394" s="30">
        <f t="shared" si="31"/>
        <v>0</v>
      </c>
      <c r="O394" s="30">
        <f t="shared" si="31"/>
        <v>0</v>
      </c>
      <c r="P394" s="30">
        <f t="shared" si="31"/>
        <v>0</v>
      </c>
      <c r="Q394" s="30">
        <f t="shared" si="31"/>
        <v>0</v>
      </c>
      <c r="R394" s="30">
        <f t="shared" si="31"/>
        <v>0</v>
      </c>
      <c r="S394" s="30">
        <f t="shared" si="31"/>
        <v>0</v>
      </c>
      <c r="T394" s="30">
        <f t="shared" si="31"/>
        <v>0</v>
      </c>
      <c r="U394" s="30">
        <f t="shared" si="31"/>
        <v>0</v>
      </c>
      <c r="V394" s="30">
        <f t="shared" si="31"/>
        <v>0</v>
      </c>
      <c r="W394" s="30">
        <f t="shared" si="31"/>
        <v>100</v>
      </c>
      <c r="X394" s="30">
        <f t="shared" si="31"/>
        <v>0</v>
      </c>
      <c r="Y394" s="30">
        <f t="shared" si="31"/>
        <v>60</v>
      </c>
      <c r="Z394" s="30">
        <f t="shared" si="31"/>
        <v>0</v>
      </c>
      <c r="AA394" s="30">
        <f t="shared" si="31"/>
        <v>15</v>
      </c>
      <c r="AB394" s="30">
        <f t="shared" si="31"/>
        <v>0</v>
      </c>
      <c r="AC394" s="30">
        <f t="shared" si="31"/>
        <v>0</v>
      </c>
      <c r="AD394" s="30">
        <f t="shared" si="31"/>
        <v>0</v>
      </c>
      <c r="AE394" s="30">
        <f t="shared" si="31"/>
        <v>32</v>
      </c>
      <c r="AF394" s="30">
        <f t="shared" si="31"/>
        <v>33</v>
      </c>
      <c r="AG394" s="30">
        <f t="shared" si="31"/>
        <v>418</v>
      </c>
      <c r="AH394" s="30">
        <f t="shared" si="31"/>
        <v>70</v>
      </c>
      <c r="AI394" s="30">
        <f t="shared" si="31"/>
        <v>176</v>
      </c>
      <c r="AJ394" s="30">
        <f t="shared" si="31"/>
        <v>13</v>
      </c>
      <c r="AK394" s="30">
        <f t="shared" si="31"/>
        <v>57</v>
      </c>
      <c r="AL394" s="30">
        <f t="shared" si="31"/>
        <v>0</v>
      </c>
      <c r="AM394" s="30">
        <f t="shared" ref="AM394:BD394" si="32">SUM(AM376:AM393)</f>
        <v>2.75</v>
      </c>
      <c r="AN394" s="30">
        <f t="shared" si="32"/>
        <v>0.30000000000000004</v>
      </c>
      <c r="AO394" s="30">
        <f t="shared" si="32"/>
        <v>0</v>
      </c>
      <c r="AP394" s="30">
        <f t="shared" si="32"/>
        <v>10</v>
      </c>
      <c r="AQ394" s="30">
        <f t="shared" si="32"/>
        <v>0</v>
      </c>
      <c r="AR394" s="30">
        <f t="shared" si="32"/>
        <v>12.75</v>
      </c>
      <c r="AS394" s="30">
        <f t="shared" si="32"/>
        <v>6</v>
      </c>
      <c r="AT394" s="30">
        <f t="shared" si="32"/>
        <v>0</v>
      </c>
      <c r="AU394" s="30">
        <f t="shared" si="32"/>
        <v>2</v>
      </c>
      <c r="AV394" s="30">
        <f t="shared" si="32"/>
        <v>37</v>
      </c>
      <c r="AW394" s="30">
        <f t="shared" si="32"/>
        <v>200</v>
      </c>
      <c r="AX394" s="30">
        <f t="shared" si="32"/>
        <v>0</v>
      </c>
      <c r="AY394" s="30">
        <f t="shared" si="32"/>
        <v>100</v>
      </c>
      <c r="AZ394" s="30">
        <f t="shared" si="32"/>
        <v>11</v>
      </c>
      <c r="BA394" s="30">
        <f t="shared" si="32"/>
        <v>0</v>
      </c>
      <c r="BB394" s="30">
        <f t="shared" si="32"/>
        <v>15</v>
      </c>
      <c r="BC394" s="30">
        <f t="shared" si="32"/>
        <v>366</v>
      </c>
      <c r="BD394" s="30">
        <f t="shared" si="32"/>
        <v>1175</v>
      </c>
      <c r="BE394" s="31">
        <v>3230</v>
      </c>
    </row>
    <row r="395" spans="1:218" x14ac:dyDescent="0.2">
      <c r="A395" s="207">
        <v>21</v>
      </c>
      <c r="B395" s="138" t="s">
        <v>20</v>
      </c>
      <c r="C395" s="139"/>
      <c r="D395" s="133" t="s">
        <v>71</v>
      </c>
      <c r="E395" s="134"/>
      <c r="F395" s="21">
        <v>100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>
        <v>100</v>
      </c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>
        <v>4</v>
      </c>
      <c r="AS395" s="22"/>
      <c r="AT395" s="22"/>
      <c r="AU395" s="22"/>
      <c r="AV395" s="22"/>
      <c r="AW395" s="22"/>
      <c r="AX395" s="22"/>
      <c r="AY395" s="22"/>
      <c r="AZ395" s="22"/>
      <c r="BA395" s="22"/>
      <c r="BB395" s="23"/>
      <c r="BC395" s="23"/>
      <c r="BD395" s="23">
        <v>600</v>
      </c>
      <c r="BE395" s="32"/>
    </row>
    <row r="396" spans="1:218" x14ac:dyDescent="0.2">
      <c r="A396" s="211"/>
      <c r="B396" s="140"/>
      <c r="C396" s="141"/>
      <c r="D396" s="94" t="s">
        <v>18</v>
      </c>
      <c r="E396" s="95"/>
      <c r="F396" s="75">
        <v>100</v>
      </c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>
        <v>100</v>
      </c>
      <c r="AZ396" s="76"/>
      <c r="BA396" s="76"/>
      <c r="BB396" s="23"/>
      <c r="BC396" s="23"/>
      <c r="BD396" s="23"/>
      <c r="BE396" s="32"/>
    </row>
    <row r="397" spans="1:218" x14ac:dyDescent="0.2">
      <c r="A397" s="208"/>
      <c r="B397" s="140"/>
      <c r="C397" s="141"/>
      <c r="D397" s="127" t="s">
        <v>8</v>
      </c>
      <c r="E397" s="125"/>
      <c r="F397" s="28">
        <v>10</v>
      </c>
      <c r="G397" s="28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>
        <v>10</v>
      </c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6"/>
      <c r="BC397" s="26"/>
      <c r="BD397" s="26"/>
      <c r="BE397" s="27"/>
    </row>
    <row r="398" spans="1:218" x14ac:dyDescent="0.2">
      <c r="A398" s="208"/>
      <c r="B398" s="140"/>
      <c r="C398" s="141"/>
      <c r="D398" s="127" t="s">
        <v>44</v>
      </c>
      <c r="E398" s="125"/>
      <c r="F398" s="28">
        <v>150</v>
      </c>
      <c r="G398" s="28"/>
      <c r="H398" s="29">
        <v>150</v>
      </c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6"/>
      <c r="BC398" s="26"/>
      <c r="BD398" s="26"/>
      <c r="BE398" s="27"/>
    </row>
    <row r="399" spans="1:218" s="40" customFormat="1" ht="10.5" customHeight="1" x14ac:dyDescent="0.3">
      <c r="A399" s="208"/>
      <c r="B399" s="140"/>
      <c r="C399" s="141"/>
      <c r="D399" s="128" t="s">
        <v>26</v>
      </c>
      <c r="E399" s="132"/>
      <c r="F399" s="57">
        <v>30</v>
      </c>
      <c r="G399" s="57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>
        <v>30</v>
      </c>
      <c r="BB399" s="38"/>
      <c r="BC399" s="38"/>
      <c r="BD399" s="38"/>
      <c r="BE399" s="39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</row>
    <row r="400" spans="1:218" x14ac:dyDescent="0.2">
      <c r="A400" s="208"/>
      <c r="B400" s="140"/>
      <c r="C400" s="141"/>
      <c r="D400" s="161" t="s">
        <v>40</v>
      </c>
      <c r="E400" s="156"/>
      <c r="F400" s="34">
        <v>200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>
        <v>1</v>
      </c>
      <c r="AV400" s="30">
        <v>10</v>
      </c>
      <c r="AW400" s="30"/>
      <c r="AX400" s="30"/>
      <c r="AY400" s="30"/>
      <c r="AZ400" s="30"/>
      <c r="BA400" s="30"/>
      <c r="BB400" s="30"/>
      <c r="BC400" s="30"/>
      <c r="BD400" s="30">
        <v>204</v>
      </c>
      <c r="BE400" s="31"/>
    </row>
    <row r="401" spans="1:218" x14ac:dyDescent="0.2">
      <c r="A401" s="208"/>
      <c r="B401" s="148" t="s">
        <v>21</v>
      </c>
      <c r="C401" s="149"/>
      <c r="D401" s="155" t="s">
        <v>77</v>
      </c>
      <c r="E401" s="220"/>
      <c r="F401" s="35">
        <v>500</v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>
        <v>225</v>
      </c>
      <c r="AH401" s="23"/>
      <c r="AI401" s="23"/>
      <c r="AJ401" s="23">
        <v>20</v>
      </c>
      <c r="AK401" s="23">
        <v>20</v>
      </c>
      <c r="AL401" s="23"/>
      <c r="AM401" s="23">
        <v>1.25</v>
      </c>
      <c r="AN401" s="23"/>
      <c r="AO401" s="23"/>
      <c r="AP401" s="23"/>
      <c r="AQ401" s="23"/>
      <c r="AR401" s="23">
        <v>3</v>
      </c>
      <c r="AS401" s="23"/>
      <c r="AT401" s="23"/>
      <c r="AU401" s="23"/>
      <c r="AV401" s="23"/>
      <c r="AW401" s="23"/>
      <c r="AX401" s="23"/>
      <c r="AY401" s="23"/>
      <c r="AZ401" s="23"/>
      <c r="BA401" s="23"/>
      <c r="BB401" s="22"/>
      <c r="BC401" s="23">
        <v>360</v>
      </c>
      <c r="BD401" s="23"/>
      <c r="BE401" s="32"/>
    </row>
    <row r="402" spans="1:218" s="40" customFormat="1" ht="10.5" customHeight="1" x14ac:dyDescent="0.3">
      <c r="A402" s="208"/>
      <c r="B402" s="150"/>
      <c r="C402" s="151"/>
      <c r="D402" s="132" t="s">
        <v>51</v>
      </c>
      <c r="E402" s="170"/>
      <c r="F402" s="57">
        <v>120</v>
      </c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>
        <v>120</v>
      </c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9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  <c r="GE402" s="41"/>
      <c r="GF402" s="41"/>
      <c r="GG402" s="41"/>
      <c r="GH402" s="41"/>
      <c r="GI402" s="41"/>
      <c r="GJ402" s="41"/>
      <c r="GK402" s="41"/>
      <c r="GL402" s="41"/>
      <c r="GM402" s="41"/>
      <c r="GN402" s="41"/>
      <c r="GO402" s="41"/>
      <c r="GP402" s="41"/>
      <c r="GQ402" s="41"/>
      <c r="GR402" s="41"/>
      <c r="GS402" s="41"/>
      <c r="GT402" s="41"/>
      <c r="GU402" s="41"/>
      <c r="GV402" s="41"/>
      <c r="GW402" s="41"/>
      <c r="GX402" s="41"/>
      <c r="GY402" s="41"/>
      <c r="GZ402" s="41"/>
      <c r="HA402" s="41"/>
      <c r="HB402" s="41"/>
      <c r="HC402" s="41"/>
      <c r="HD402" s="41"/>
      <c r="HE402" s="41"/>
      <c r="HF402" s="41"/>
      <c r="HG402" s="41"/>
      <c r="HH402" s="41"/>
      <c r="HI402" s="41"/>
      <c r="HJ402" s="41"/>
    </row>
    <row r="403" spans="1:218" ht="9.75" customHeight="1" x14ac:dyDescent="0.2">
      <c r="A403" s="208"/>
      <c r="B403" s="150"/>
      <c r="C403" s="151"/>
      <c r="D403" s="125" t="s">
        <v>57</v>
      </c>
      <c r="E403" s="126"/>
      <c r="F403" s="25">
        <v>300</v>
      </c>
      <c r="G403" s="26"/>
      <c r="H403" s="26"/>
      <c r="I403" s="26"/>
      <c r="J403" s="26">
        <v>116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>
        <v>12</v>
      </c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>
        <v>3</v>
      </c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>
        <v>208</v>
      </c>
      <c r="BE403" s="27"/>
    </row>
    <row r="404" spans="1:218" ht="10.5" customHeight="1" x14ac:dyDescent="0.2">
      <c r="A404" s="208"/>
      <c r="B404" s="150"/>
      <c r="C404" s="151"/>
      <c r="D404" s="127" t="s">
        <v>61</v>
      </c>
      <c r="E404" s="125"/>
      <c r="F404" s="28">
        <v>100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>
        <v>6</v>
      </c>
      <c r="AG404" s="29"/>
      <c r="AH404" s="29"/>
      <c r="AI404" s="29">
        <v>84</v>
      </c>
      <c r="AJ404" s="29"/>
      <c r="AK404" s="29">
        <v>15</v>
      </c>
      <c r="AL404" s="29"/>
      <c r="AM404" s="29"/>
      <c r="AN404" s="29">
        <v>0.1</v>
      </c>
      <c r="AO404" s="29"/>
      <c r="AP404" s="29"/>
      <c r="AQ404" s="29"/>
      <c r="AR404" s="29">
        <v>0.6</v>
      </c>
      <c r="AS404" s="29"/>
      <c r="AT404" s="29"/>
      <c r="AU404" s="29"/>
      <c r="AV404" s="29"/>
      <c r="AW404" s="29"/>
      <c r="AX404" s="29"/>
      <c r="AY404" s="29"/>
      <c r="AZ404" s="29"/>
      <c r="BA404" s="29"/>
      <c r="BB404" s="26"/>
      <c r="BC404" s="26"/>
      <c r="BD404" s="26"/>
      <c r="BE404" s="27"/>
    </row>
    <row r="405" spans="1:218" s="40" customFormat="1" ht="10.5" customHeight="1" x14ac:dyDescent="0.3">
      <c r="A405" s="208"/>
      <c r="B405" s="150"/>
      <c r="C405" s="151"/>
      <c r="D405" s="128" t="s">
        <v>43</v>
      </c>
      <c r="E405" s="124"/>
      <c r="F405" s="59">
        <v>150</v>
      </c>
      <c r="G405" s="45">
        <v>150</v>
      </c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38"/>
      <c r="BC405" s="38"/>
      <c r="BD405" s="38"/>
      <c r="BE405" s="39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</row>
    <row r="406" spans="1:218" x14ac:dyDescent="0.2">
      <c r="A406" s="208"/>
      <c r="B406" s="152"/>
      <c r="C406" s="153"/>
      <c r="D406" s="161" t="s">
        <v>37</v>
      </c>
      <c r="E406" s="156"/>
      <c r="F406" s="34">
        <v>200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>
        <v>0.2</v>
      </c>
      <c r="AO406" s="30"/>
      <c r="AP406" s="30">
        <v>10</v>
      </c>
      <c r="AQ406" s="30"/>
      <c r="AR406" s="30"/>
      <c r="AS406" s="30"/>
      <c r="AT406" s="30"/>
      <c r="AU406" s="30"/>
      <c r="AV406" s="30">
        <v>12</v>
      </c>
      <c r="AW406" s="30"/>
      <c r="AX406" s="30"/>
      <c r="AY406" s="30"/>
      <c r="AZ406" s="30"/>
      <c r="BA406" s="30"/>
      <c r="BB406" s="30"/>
      <c r="BC406" s="30"/>
      <c r="BD406" s="30">
        <v>216</v>
      </c>
      <c r="BE406" s="31"/>
    </row>
    <row r="407" spans="1:218" x14ac:dyDescent="0.2">
      <c r="A407" s="208"/>
      <c r="B407" s="138" t="s">
        <v>22</v>
      </c>
      <c r="C407" s="139"/>
      <c r="D407" s="131" t="s">
        <v>68</v>
      </c>
      <c r="E407" s="125"/>
      <c r="F407" s="35">
        <v>150</v>
      </c>
      <c r="G407" s="23"/>
      <c r="H407" s="23">
        <v>18</v>
      </c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>
        <v>128</v>
      </c>
      <c r="AD407" s="23">
        <v>6</v>
      </c>
      <c r="AE407" s="23"/>
      <c r="AF407" s="23">
        <v>15</v>
      </c>
      <c r="AG407" s="23"/>
      <c r="AH407" s="23"/>
      <c r="AI407" s="23"/>
      <c r="AJ407" s="23"/>
      <c r="AK407" s="23">
        <v>25</v>
      </c>
      <c r="AL407" s="23"/>
      <c r="AM407" s="23">
        <v>0.375</v>
      </c>
      <c r="AN407" s="23"/>
      <c r="AO407" s="23"/>
      <c r="AP407" s="23"/>
      <c r="AQ407" s="23"/>
      <c r="AR407" s="23">
        <v>6</v>
      </c>
      <c r="AS407" s="23"/>
      <c r="AT407" s="23"/>
      <c r="AU407" s="23"/>
      <c r="AV407" s="23"/>
      <c r="AW407" s="23">
        <v>12</v>
      </c>
      <c r="AX407" s="23"/>
      <c r="AY407" s="23"/>
      <c r="AZ407" s="23"/>
      <c r="BA407" s="26"/>
      <c r="BB407" s="26"/>
      <c r="BC407" s="26"/>
      <c r="BD407" s="26"/>
      <c r="BE407" s="27"/>
    </row>
    <row r="408" spans="1:218" s="40" customFormat="1" ht="10.5" customHeight="1" x14ac:dyDescent="0.3">
      <c r="A408" s="208"/>
      <c r="B408" s="140"/>
      <c r="C408" s="141"/>
      <c r="D408" s="128" t="s">
        <v>52</v>
      </c>
      <c r="E408" s="132"/>
      <c r="F408" s="52">
        <v>200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>
        <v>10</v>
      </c>
      <c r="AF408" s="37"/>
      <c r="AG408" s="37">
        <v>170</v>
      </c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>
        <v>2</v>
      </c>
      <c r="AS408" s="37"/>
      <c r="AT408" s="37"/>
      <c r="AU408" s="37"/>
      <c r="AV408" s="37"/>
      <c r="AW408" s="37">
        <v>30</v>
      </c>
      <c r="AX408" s="37"/>
      <c r="AY408" s="37"/>
      <c r="AZ408" s="37"/>
      <c r="BA408" s="37"/>
      <c r="BB408" s="38"/>
      <c r="BC408" s="38"/>
      <c r="BD408" s="38"/>
      <c r="BE408" s="39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</row>
    <row r="409" spans="1:218" s="40" customFormat="1" ht="10.5" customHeight="1" x14ac:dyDescent="0.3">
      <c r="A409" s="208"/>
      <c r="B409" s="140"/>
      <c r="C409" s="141"/>
      <c r="D409" s="128" t="s">
        <v>78</v>
      </c>
      <c r="E409" s="124"/>
      <c r="F409" s="57">
        <v>100</v>
      </c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>
        <v>10</v>
      </c>
      <c r="AG409" s="38"/>
      <c r="AH409" s="38">
        <v>81</v>
      </c>
      <c r="AI409" s="38"/>
      <c r="AJ409" s="38"/>
      <c r="AK409" s="38">
        <v>9</v>
      </c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>
        <v>1</v>
      </c>
      <c r="AW409" s="38"/>
      <c r="AX409" s="38"/>
      <c r="AY409" s="38"/>
      <c r="AZ409" s="38"/>
      <c r="BA409" s="38"/>
      <c r="BB409" s="38"/>
      <c r="BC409" s="38"/>
      <c r="BD409" s="38"/>
      <c r="BE409" s="39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  <c r="FP409" s="41"/>
      <c r="FQ409" s="41"/>
      <c r="FR409" s="41"/>
      <c r="FS409" s="41"/>
      <c r="FT409" s="41"/>
      <c r="FU409" s="41"/>
      <c r="FV409" s="41"/>
      <c r="FW409" s="41"/>
      <c r="FX409" s="41"/>
      <c r="FY409" s="41"/>
      <c r="FZ409" s="41"/>
      <c r="GA409" s="41"/>
      <c r="GB409" s="41"/>
      <c r="GC409" s="41"/>
      <c r="GD409" s="41"/>
      <c r="GE409" s="41"/>
      <c r="GF409" s="41"/>
      <c r="GG409" s="41"/>
      <c r="GH409" s="41"/>
      <c r="GI409" s="41"/>
      <c r="GJ409" s="41"/>
      <c r="GK409" s="41"/>
      <c r="GL409" s="41"/>
      <c r="GM409" s="41"/>
      <c r="GN409" s="41"/>
      <c r="GO409" s="41"/>
      <c r="GP409" s="41"/>
      <c r="GQ409" s="41"/>
      <c r="GR409" s="41"/>
      <c r="GS409" s="41"/>
      <c r="GT409" s="41"/>
      <c r="GU409" s="41"/>
      <c r="GV409" s="41"/>
      <c r="GW409" s="41"/>
      <c r="GX409" s="41"/>
      <c r="GY409" s="41"/>
      <c r="GZ409" s="41"/>
      <c r="HA409" s="41"/>
      <c r="HB409" s="41"/>
      <c r="HC409" s="41"/>
      <c r="HD409" s="41"/>
      <c r="HE409" s="41"/>
      <c r="HF409" s="41"/>
      <c r="HG409" s="41"/>
      <c r="HH409" s="41"/>
      <c r="HI409" s="41"/>
      <c r="HJ409" s="41"/>
    </row>
    <row r="410" spans="1:218" s="40" customFormat="1" ht="10.5" customHeight="1" x14ac:dyDescent="0.3">
      <c r="A410" s="208"/>
      <c r="B410" s="140"/>
      <c r="C410" s="141"/>
      <c r="D410" s="128" t="s">
        <v>43</v>
      </c>
      <c r="E410" s="124"/>
      <c r="F410" s="57">
        <v>150</v>
      </c>
      <c r="G410" s="38">
        <v>150</v>
      </c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9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</row>
    <row r="411" spans="1:218" x14ac:dyDescent="0.2">
      <c r="A411" s="208"/>
      <c r="B411" s="140"/>
      <c r="C411" s="141"/>
      <c r="D411" s="127" t="s">
        <v>8</v>
      </c>
      <c r="E411" s="125"/>
      <c r="F411" s="28">
        <v>10</v>
      </c>
      <c r="G411" s="28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>
        <v>10</v>
      </c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6"/>
      <c r="BC411" s="26"/>
      <c r="BD411" s="26"/>
      <c r="BE411" s="27"/>
    </row>
    <row r="412" spans="1:218" s="40" customFormat="1" ht="11.25" customHeight="1" x14ac:dyDescent="0.3">
      <c r="A412" s="209"/>
      <c r="B412" s="140"/>
      <c r="C412" s="141"/>
      <c r="D412" s="123" t="s">
        <v>115</v>
      </c>
      <c r="E412" s="124"/>
      <c r="F412" s="44">
        <v>50</v>
      </c>
      <c r="G412" s="59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>
        <v>50</v>
      </c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38"/>
      <c r="BC412" s="38"/>
      <c r="BD412" s="38"/>
      <c r="BE412" s="39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  <c r="FP412" s="41"/>
      <c r="FQ412" s="41"/>
      <c r="FR412" s="41"/>
      <c r="FS412" s="41"/>
      <c r="FT412" s="41"/>
      <c r="FU412" s="41"/>
      <c r="FV412" s="41"/>
      <c r="FW412" s="41"/>
      <c r="FX412" s="41"/>
      <c r="FY412" s="41"/>
      <c r="FZ412" s="41"/>
      <c r="GA412" s="41"/>
      <c r="GB412" s="41"/>
      <c r="GC412" s="41"/>
      <c r="GD412" s="41"/>
      <c r="GE412" s="41"/>
      <c r="GF412" s="41"/>
      <c r="GG412" s="41"/>
      <c r="GH412" s="41"/>
      <c r="GI412" s="41"/>
      <c r="GJ412" s="41"/>
      <c r="GK412" s="41"/>
      <c r="GL412" s="41"/>
      <c r="GM412" s="41"/>
      <c r="GN412" s="41"/>
      <c r="GO412" s="41"/>
      <c r="GP412" s="41"/>
      <c r="GQ412" s="41"/>
      <c r="GR412" s="41"/>
      <c r="GS412" s="41"/>
      <c r="GT412" s="41"/>
      <c r="GU412" s="41"/>
      <c r="GV412" s="41"/>
      <c r="GW412" s="41"/>
      <c r="GX412" s="41"/>
      <c r="GY412" s="41"/>
      <c r="GZ412" s="41"/>
      <c r="HA412" s="41"/>
      <c r="HB412" s="41"/>
      <c r="HC412" s="41"/>
      <c r="HD412" s="41"/>
      <c r="HE412" s="41"/>
      <c r="HF412" s="41"/>
      <c r="HG412" s="41"/>
      <c r="HH412" s="41"/>
      <c r="HI412" s="41"/>
      <c r="HJ412" s="41"/>
    </row>
    <row r="413" spans="1:218" s="40" customFormat="1" ht="10.5" customHeight="1" x14ac:dyDescent="0.3">
      <c r="A413" s="209"/>
      <c r="B413" s="140"/>
      <c r="C413" s="141"/>
      <c r="D413" s="128" t="s">
        <v>40</v>
      </c>
      <c r="E413" s="124"/>
      <c r="F413" s="44">
        <v>200</v>
      </c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>
        <v>1</v>
      </c>
      <c r="AV413" s="45">
        <v>10</v>
      </c>
      <c r="AW413" s="45"/>
      <c r="AX413" s="45"/>
      <c r="AY413" s="45"/>
      <c r="AZ413" s="45"/>
      <c r="BA413" s="45"/>
      <c r="BB413" s="38"/>
      <c r="BC413" s="38"/>
      <c r="BD413" s="38">
        <v>204</v>
      </c>
      <c r="BE413" s="39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  <c r="FL413" s="41"/>
      <c r="FM413" s="41"/>
      <c r="FN413" s="41"/>
      <c r="FO413" s="41"/>
      <c r="FP413" s="41"/>
      <c r="FQ413" s="41"/>
      <c r="FR413" s="41"/>
      <c r="FS413" s="41"/>
      <c r="FT413" s="41"/>
      <c r="FU413" s="41"/>
      <c r="FV413" s="41"/>
      <c r="FW413" s="41"/>
      <c r="FX413" s="41"/>
      <c r="FY413" s="41"/>
      <c r="FZ413" s="41"/>
      <c r="GA413" s="41"/>
      <c r="GB413" s="41"/>
      <c r="GC413" s="41"/>
      <c r="GD413" s="41"/>
      <c r="GE413" s="41"/>
      <c r="GF413" s="41"/>
      <c r="GG413" s="41"/>
      <c r="GH413" s="41"/>
      <c r="GI413" s="41"/>
      <c r="GJ413" s="41"/>
      <c r="GK413" s="41"/>
      <c r="GL413" s="41"/>
      <c r="GM413" s="41"/>
      <c r="GN413" s="41"/>
      <c r="GO413" s="41"/>
      <c r="GP413" s="41"/>
      <c r="GQ413" s="41"/>
      <c r="GR413" s="41"/>
      <c r="GS413" s="41"/>
      <c r="GT413" s="41"/>
      <c r="GU413" s="41"/>
      <c r="GV413" s="41"/>
      <c r="GW413" s="41"/>
      <c r="GX413" s="41"/>
      <c r="GY413" s="41"/>
      <c r="GZ413" s="41"/>
      <c r="HA413" s="41"/>
      <c r="HB413" s="41"/>
      <c r="HC413" s="41"/>
      <c r="HD413" s="41"/>
      <c r="HE413" s="41"/>
      <c r="HF413" s="41"/>
      <c r="HG413" s="41"/>
      <c r="HH413" s="41"/>
      <c r="HI413" s="41"/>
      <c r="HJ413" s="41"/>
    </row>
    <row r="414" spans="1:218" ht="12" customHeight="1" x14ac:dyDescent="0.3">
      <c r="A414" s="209"/>
      <c r="B414" s="142"/>
      <c r="C414" s="143"/>
      <c r="D414" s="127"/>
      <c r="E414" s="137"/>
      <c r="F414" s="42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6"/>
      <c r="BC414" s="26"/>
      <c r="BD414" s="26"/>
      <c r="BE414" s="27"/>
    </row>
    <row r="415" spans="1:218" ht="11.25" customHeight="1" x14ac:dyDescent="0.2">
      <c r="A415" s="210"/>
      <c r="B415" s="144"/>
      <c r="C415" s="145"/>
      <c r="D415" s="129" t="s">
        <v>23</v>
      </c>
      <c r="E415" s="130"/>
      <c r="F415" s="34"/>
      <c r="G415" s="30">
        <f t="shared" ref="G415:AL415" si="33">SUM(G395:G414)</f>
        <v>300</v>
      </c>
      <c r="H415" s="30">
        <f t="shared" si="33"/>
        <v>168</v>
      </c>
      <c r="I415" s="30">
        <f t="shared" si="33"/>
        <v>0</v>
      </c>
      <c r="J415" s="30">
        <f t="shared" si="33"/>
        <v>116</v>
      </c>
      <c r="K415" s="30">
        <f t="shared" si="33"/>
        <v>0</v>
      </c>
      <c r="L415" s="30">
        <f t="shared" si="33"/>
        <v>0</v>
      </c>
      <c r="M415" s="30">
        <f t="shared" si="33"/>
        <v>0</v>
      </c>
      <c r="N415" s="30">
        <f t="shared" si="33"/>
        <v>0</v>
      </c>
      <c r="O415" s="30">
        <f t="shared" si="33"/>
        <v>0</v>
      </c>
      <c r="P415" s="30">
        <f t="shared" si="33"/>
        <v>0</v>
      </c>
      <c r="Q415" s="30">
        <f t="shared" si="33"/>
        <v>0</v>
      </c>
      <c r="R415" s="30">
        <f t="shared" si="33"/>
        <v>0</v>
      </c>
      <c r="S415" s="30">
        <f t="shared" si="33"/>
        <v>0</v>
      </c>
      <c r="T415" s="30">
        <f t="shared" si="33"/>
        <v>0</v>
      </c>
      <c r="U415" s="30">
        <f t="shared" si="33"/>
        <v>0</v>
      </c>
      <c r="V415" s="30">
        <f t="shared" si="33"/>
        <v>0</v>
      </c>
      <c r="W415" s="30">
        <f t="shared" si="33"/>
        <v>0</v>
      </c>
      <c r="X415" s="30">
        <f t="shared" si="33"/>
        <v>120</v>
      </c>
      <c r="Y415" s="30">
        <f t="shared" si="33"/>
        <v>50</v>
      </c>
      <c r="Z415" s="30">
        <f t="shared" si="33"/>
        <v>0</v>
      </c>
      <c r="AA415" s="30">
        <f t="shared" si="33"/>
        <v>0</v>
      </c>
      <c r="AB415" s="30">
        <f t="shared" si="33"/>
        <v>0</v>
      </c>
      <c r="AC415" s="30">
        <f t="shared" si="33"/>
        <v>128</v>
      </c>
      <c r="AD415" s="30">
        <f t="shared" si="33"/>
        <v>106</v>
      </c>
      <c r="AE415" s="30">
        <f t="shared" si="33"/>
        <v>42</v>
      </c>
      <c r="AF415" s="30">
        <f t="shared" si="33"/>
        <v>31</v>
      </c>
      <c r="AG415" s="30">
        <f t="shared" si="33"/>
        <v>395</v>
      </c>
      <c r="AH415" s="30">
        <f t="shared" si="33"/>
        <v>81</v>
      </c>
      <c r="AI415" s="30">
        <f t="shared" si="33"/>
        <v>84</v>
      </c>
      <c r="AJ415" s="30">
        <f t="shared" si="33"/>
        <v>20</v>
      </c>
      <c r="AK415" s="30">
        <f t="shared" si="33"/>
        <v>69</v>
      </c>
      <c r="AL415" s="30">
        <f t="shared" si="33"/>
        <v>0</v>
      </c>
      <c r="AM415" s="30">
        <f t="shared" ref="AM415:BD415" si="34">SUM(AM395:AM414)</f>
        <v>1.625</v>
      </c>
      <c r="AN415" s="30">
        <f t="shared" si="34"/>
        <v>0.30000000000000004</v>
      </c>
      <c r="AO415" s="30">
        <f t="shared" si="34"/>
        <v>0</v>
      </c>
      <c r="AP415" s="30">
        <f t="shared" si="34"/>
        <v>10</v>
      </c>
      <c r="AQ415" s="30">
        <f t="shared" si="34"/>
        <v>0</v>
      </c>
      <c r="AR415" s="30">
        <f t="shared" si="34"/>
        <v>18.600000000000001</v>
      </c>
      <c r="AS415" s="30">
        <f t="shared" si="34"/>
        <v>0</v>
      </c>
      <c r="AT415" s="30">
        <f t="shared" si="34"/>
        <v>0</v>
      </c>
      <c r="AU415" s="30">
        <f t="shared" si="34"/>
        <v>2</v>
      </c>
      <c r="AV415" s="30">
        <f t="shared" si="34"/>
        <v>33</v>
      </c>
      <c r="AW415" s="30">
        <f t="shared" si="34"/>
        <v>42</v>
      </c>
      <c r="AX415" s="30">
        <f t="shared" si="34"/>
        <v>0</v>
      </c>
      <c r="AY415" s="30">
        <f t="shared" si="34"/>
        <v>100</v>
      </c>
      <c r="AZ415" s="30">
        <f t="shared" si="34"/>
        <v>0</v>
      </c>
      <c r="BA415" s="30">
        <f t="shared" si="34"/>
        <v>30</v>
      </c>
      <c r="BB415" s="30">
        <f t="shared" si="34"/>
        <v>0</v>
      </c>
      <c r="BC415" s="30">
        <f t="shared" si="34"/>
        <v>360</v>
      </c>
      <c r="BD415" s="30">
        <f t="shared" si="34"/>
        <v>1432</v>
      </c>
      <c r="BE415" s="31">
        <v>3463</v>
      </c>
    </row>
    <row r="416" spans="1:218" s="40" customFormat="1" ht="10.5" customHeight="1" x14ac:dyDescent="0.3">
      <c r="A416" s="207">
        <v>22</v>
      </c>
      <c r="B416" s="138" t="s">
        <v>20</v>
      </c>
      <c r="C416" s="139"/>
      <c r="D416" s="169" t="s">
        <v>57</v>
      </c>
      <c r="E416" s="135"/>
      <c r="F416" s="54">
        <v>300</v>
      </c>
      <c r="G416" s="55"/>
      <c r="H416" s="55"/>
      <c r="I416" s="55"/>
      <c r="J416" s="55">
        <v>116</v>
      </c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>
        <v>12</v>
      </c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>
        <v>3</v>
      </c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37"/>
      <c r="BD416" s="37">
        <v>208</v>
      </c>
      <c r="BE416" s="56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  <c r="FF416" s="41"/>
      <c r="FG416" s="41"/>
      <c r="FH416" s="41"/>
      <c r="FI416" s="41"/>
      <c r="FJ416" s="41"/>
      <c r="FK416" s="41"/>
      <c r="FL416" s="41"/>
      <c r="FM416" s="41"/>
      <c r="FN416" s="41"/>
      <c r="FO416" s="41"/>
      <c r="FP416" s="41"/>
      <c r="FQ416" s="41"/>
      <c r="FR416" s="41"/>
      <c r="FS416" s="41"/>
      <c r="FT416" s="41"/>
      <c r="FU416" s="41"/>
      <c r="FV416" s="41"/>
      <c r="FW416" s="41"/>
      <c r="FX416" s="41"/>
      <c r="FY416" s="41"/>
      <c r="FZ416" s="41"/>
      <c r="GA416" s="41"/>
      <c r="GB416" s="41"/>
      <c r="GC416" s="41"/>
      <c r="GD416" s="41"/>
      <c r="GE416" s="41"/>
      <c r="GF416" s="41"/>
      <c r="GG416" s="41"/>
      <c r="GH416" s="41"/>
      <c r="GI416" s="41"/>
      <c r="GJ416" s="41"/>
      <c r="GK416" s="41"/>
      <c r="GL416" s="41"/>
      <c r="GM416" s="41"/>
      <c r="GN416" s="41"/>
      <c r="GO416" s="41"/>
      <c r="GP416" s="41"/>
      <c r="GQ416" s="41"/>
      <c r="GR416" s="41"/>
      <c r="GS416" s="41"/>
      <c r="GT416" s="41"/>
      <c r="GU416" s="41"/>
      <c r="GV416" s="41"/>
      <c r="GW416" s="41"/>
      <c r="GX416" s="41"/>
      <c r="GY416" s="41"/>
      <c r="GZ416" s="41"/>
      <c r="HA416" s="41"/>
      <c r="HB416" s="41"/>
      <c r="HC416" s="41"/>
      <c r="HD416" s="41"/>
      <c r="HE416" s="41"/>
      <c r="HF416" s="41"/>
      <c r="HG416" s="41"/>
      <c r="HH416" s="41"/>
      <c r="HI416" s="41"/>
      <c r="HJ416" s="41"/>
    </row>
    <row r="417" spans="1:218" x14ac:dyDescent="0.2">
      <c r="A417" s="208"/>
      <c r="B417" s="140"/>
      <c r="C417" s="141"/>
      <c r="D417" s="127" t="s">
        <v>44</v>
      </c>
      <c r="E417" s="125"/>
      <c r="F417" s="25">
        <v>150</v>
      </c>
      <c r="G417" s="25"/>
      <c r="H417" s="26">
        <v>150</v>
      </c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7"/>
    </row>
    <row r="418" spans="1:218" x14ac:dyDescent="0.2">
      <c r="A418" s="208"/>
      <c r="B418" s="140"/>
      <c r="C418" s="141"/>
      <c r="D418" s="127" t="s">
        <v>8</v>
      </c>
      <c r="E418" s="125"/>
      <c r="F418" s="28">
        <v>10</v>
      </c>
      <c r="G418" s="28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>
        <v>10</v>
      </c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6"/>
      <c r="BC418" s="26"/>
      <c r="BD418" s="26"/>
      <c r="BE418" s="27"/>
    </row>
    <row r="419" spans="1:218" x14ac:dyDescent="0.2">
      <c r="A419" s="208"/>
      <c r="B419" s="140"/>
      <c r="C419" s="141"/>
      <c r="D419" s="127" t="s">
        <v>79</v>
      </c>
      <c r="E419" s="125"/>
      <c r="F419" s="28">
        <v>50</v>
      </c>
      <c r="G419" s="28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>
        <v>50</v>
      </c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6"/>
      <c r="BC419" s="26"/>
      <c r="BD419" s="26"/>
      <c r="BE419" s="27"/>
    </row>
    <row r="420" spans="1:218" s="40" customFormat="1" ht="10.5" customHeight="1" x14ac:dyDescent="0.3">
      <c r="A420" s="208"/>
      <c r="B420" s="140"/>
      <c r="C420" s="141"/>
      <c r="D420" s="123" t="s">
        <v>17</v>
      </c>
      <c r="E420" s="124"/>
      <c r="F420" s="59">
        <v>200</v>
      </c>
      <c r="G420" s="59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>
        <v>200</v>
      </c>
      <c r="AX420" s="45"/>
      <c r="AY420" s="45"/>
      <c r="AZ420" s="45"/>
      <c r="BA420" s="45"/>
      <c r="BB420" s="45"/>
      <c r="BC420" s="38"/>
      <c r="BD420" s="38"/>
      <c r="BE420" s="39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41"/>
      <c r="GF420" s="41"/>
      <c r="GG420" s="41"/>
      <c r="GH420" s="41"/>
      <c r="GI420" s="41"/>
      <c r="GJ420" s="41"/>
      <c r="GK420" s="41"/>
      <c r="GL420" s="41"/>
      <c r="GM420" s="41"/>
      <c r="GN420" s="41"/>
      <c r="GO420" s="41"/>
      <c r="GP420" s="41"/>
      <c r="GQ420" s="41"/>
      <c r="GR420" s="41"/>
      <c r="GS420" s="41"/>
      <c r="GT420" s="41"/>
      <c r="GU420" s="41"/>
      <c r="GV420" s="41"/>
      <c r="GW420" s="41"/>
      <c r="GX420" s="41"/>
      <c r="GY420" s="41"/>
      <c r="GZ420" s="41"/>
      <c r="HA420" s="41"/>
      <c r="HB420" s="41"/>
      <c r="HC420" s="41"/>
      <c r="HD420" s="41"/>
      <c r="HE420" s="41"/>
      <c r="HF420" s="41"/>
      <c r="HG420" s="41"/>
      <c r="HH420" s="41"/>
      <c r="HI420" s="41"/>
      <c r="HJ420" s="41"/>
    </row>
    <row r="421" spans="1:218" x14ac:dyDescent="0.2">
      <c r="A421" s="208"/>
      <c r="B421" s="140"/>
      <c r="C421" s="141"/>
      <c r="D421" s="161" t="s">
        <v>40</v>
      </c>
      <c r="E421" s="156"/>
      <c r="F421" s="28">
        <v>200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>
        <v>1</v>
      </c>
      <c r="AV421" s="29">
        <v>10</v>
      </c>
      <c r="AW421" s="29"/>
      <c r="AX421" s="29"/>
      <c r="AY421" s="29"/>
      <c r="AZ421" s="29"/>
      <c r="BA421" s="29"/>
      <c r="BB421" s="30"/>
      <c r="BC421" s="30"/>
      <c r="BD421" s="30">
        <v>204</v>
      </c>
      <c r="BE421" s="31"/>
    </row>
    <row r="422" spans="1:218" x14ac:dyDescent="0.2">
      <c r="A422" s="208"/>
      <c r="B422" s="148" t="s">
        <v>21</v>
      </c>
      <c r="C422" s="149"/>
      <c r="D422" s="155" t="s">
        <v>64</v>
      </c>
      <c r="E422" s="220"/>
      <c r="F422" s="21">
        <v>500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>
        <v>60</v>
      </c>
      <c r="AH422" s="22">
        <v>100</v>
      </c>
      <c r="AI422" s="22"/>
      <c r="AJ422" s="22">
        <v>20</v>
      </c>
      <c r="AK422" s="22">
        <v>20</v>
      </c>
      <c r="AL422" s="22"/>
      <c r="AM422" s="22">
        <v>1.25</v>
      </c>
      <c r="AN422" s="22"/>
      <c r="AO422" s="22"/>
      <c r="AP422" s="22"/>
      <c r="AQ422" s="22"/>
      <c r="AR422" s="22">
        <v>3</v>
      </c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3">
        <v>388</v>
      </c>
      <c r="BD422" s="23"/>
      <c r="BE422" s="32"/>
    </row>
    <row r="423" spans="1:218" x14ac:dyDescent="0.2">
      <c r="A423" s="208"/>
      <c r="B423" s="150"/>
      <c r="C423" s="151"/>
      <c r="D423" s="125" t="s">
        <v>73</v>
      </c>
      <c r="E423" s="126"/>
      <c r="F423" s="25">
        <v>300</v>
      </c>
      <c r="G423" s="26"/>
      <c r="H423" s="26"/>
      <c r="I423" s="26"/>
      <c r="J423" s="26"/>
      <c r="K423" s="26"/>
      <c r="L423" s="26"/>
      <c r="M423" s="26"/>
      <c r="N423" s="26"/>
      <c r="O423" s="26">
        <v>82</v>
      </c>
      <c r="P423" s="26"/>
      <c r="Q423" s="26"/>
      <c r="R423" s="26"/>
      <c r="S423" s="26"/>
      <c r="T423" s="26">
        <v>96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>
        <v>18</v>
      </c>
      <c r="AK423" s="26">
        <v>12</v>
      </c>
      <c r="AL423" s="26"/>
      <c r="AM423" s="26">
        <v>1.5</v>
      </c>
      <c r="AN423" s="26"/>
      <c r="AO423" s="26"/>
      <c r="AP423" s="26"/>
      <c r="AQ423" s="26"/>
      <c r="AR423" s="26">
        <v>3</v>
      </c>
      <c r="AS423" s="26"/>
      <c r="AT423" s="26"/>
      <c r="AU423" s="26"/>
      <c r="AV423" s="26"/>
      <c r="AW423" s="26"/>
      <c r="AX423" s="26"/>
      <c r="AY423" s="26"/>
      <c r="AZ423" s="26"/>
      <c r="BA423" s="26"/>
      <c r="BB423" s="26">
        <v>18</v>
      </c>
      <c r="BC423" s="26"/>
      <c r="BD423" s="26">
        <v>192</v>
      </c>
      <c r="BE423" s="27"/>
      <c r="BF423" s="69"/>
    </row>
    <row r="424" spans="1:218" s="40" customFormat="1" ht="10.5" customHeight="1" x14ac:dyDescent="0.3">
      <c r="A424" s="208"/>
      <c r="B424" s="150"/>
      <c r="C424" s="151"/>
      <c r="D424" s="128" t="s">
        <v>53</v>
      </c>
      <c r="E424" s="124"/>
      <c r="F424" s="57">
        <v>200</v>
      </c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>
        <v>10</v>
      </c>
      <c r="AG424" s="38"/>
      <c r="AH424" s="38">
        <v>140</v>
      </c>
      <c r="AI424" s="38"/>
      <c r="AJ424" s="38">
        <v>26</v>
      </c>
      <c r="AK424" s="38">
        <v>10</v>
      </c>
      <c r="AL424" s="38"/>
      <c r="AM424" s="38"/>
      <c r="AN424" s="38"/>
      <c r="AO424" s="38"/>
      <c r="AP424" s="38"/>
      <c r="AQ424" s="38"/>
      <c r="AR424" s="38">
        <v>1.2</v>
      </c>
      <c r="AS424" s="38">
        <v>6</v>
      </c>
      <c r="AT424" s="38"/>
      <c r="AU424" s="38"/>
      <c r="AV424" s="38">
        <v>10</v>
      </c>
      <c r="AW424" s="38"/>
      <c r="AX424" s="38"/>
      <c r="AY424" s="38"/>
      <c r="AZ424" s="38"/>
      <c r="BA424" s="38"/>
      <c r="BB424" s="38"/>
      <c r="BC424" s="38"/>
      <c r="BD424" s="38"/>
      <c r="BE424" s="39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  <c r="GE424" s="41"/>
      <c r="GF424" s="41"/>
      <c r="GG424" s="41"/>
      <c r="GH424" s="41"/>
      <c r="GI424" s="41"/>
      <c r="GJ424" s="41"/>
      <c r="GK424" s="41"/>
      <c r="GL424" s="41"/>
      <c r="GM424" s="41"/>
      <c r="GN424" s="41"/>
      <c r="GO424" s="41"/>
      <c r="GP424" s="41"/>
      <c r="GQ424" s="41"/>
      <c r="GR424" s="41"/>
      <c r="GS424" s="41"/>
      <c r="GT424" s="41"/>
      <c r="GU424" s="41"/>
      <c r="GV424" s="41"/>
      <c r="GW424" s="41"/>
      <c r="GX424" s="41"/>
      <c r="GY424" s="41"/>
      <c r="GZ424" s="41"/>
      <c r="HA424" s="41"/>
      <c r="HB424" s="41"/>
      <c r="HC424" s="41"/>
      <c r="HD424" s="41"/>
      <c r="HE424" s="41"/>
      <c r="HF424" s="41"/>
      <c r="HG424" s="41"/>
      <c r="HH424" s="41"/>
      <c r="HI424" s="41"/>
      <c r="HJ424" s="41"/>
    </row>
    <row r="425" spans="1:218" s="40" customFormat="1" ht="10.5" customHeight="1" x14ac:dyDescent="0.3">
      <c r="A425" s="208"/>
      <c r="B425" s="150"/>
      <c r="C425" s="151"/>
      <c r="D425" s="128" t="s">
        <v>43</v>
      </c>
      <c r="E425" s="124"/>
      <c r="F425" s="57">
        <v>150</v>
      </c>
      <c r="G425" s="38">
        <v>150</v>
      </c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9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</row>
    <row r="426" spans="1:218" x14ac:dyDescent="0.2">
      <c r="A426" s="208"/>
      <c r="B426" s="152"/>
      <c r="C426" s="153"/>
      <c r="D426" s="161" t="s">
        <v>37</v>
      </c>
      <c r="E426" s="156"/>
      <c r="F426" s="34">
        <v>200</v>
      </c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>
        <v>0.2</v>
      </c>
      <c r="AO426" s="30"/>
      <c r="AP426" s="30">
        <v>10</v>
      </c>
      <c r="AQ426" s="30"/>
      <c r="AR426" s="30"/>
      <c r="AS426" s="30"/>
      <c r="AT426" s="30"/>
      <c r="AU426" s="30"/>
      <c r="AV426" s="30">
        <v>12</v>
      </c>
      <c r="AW426" s="30"/>
      <c r="AX426" s="30"/>
      <c r="AY426" s="30"/>
      <c r="AZ426" s="30"/>
      <c r="BA426" s="30"/>
      <c r="BB426" s="30"/>
      <c r="BC426" s="30"/>
      <c r="BD426" s="30">
        <v>216</v>
      </c>
      <c r="BE426" s="31"/>
    </row>
    <row r="427" spans="1:218" x14ac:dyDescent="0.2">
      <c r="A427" s="208"/>
      <c r="B427" s="138" t="s">
        <v>22</v>
      </c>
      <c r="C427" s="139"/>
      <c r="D427" s="133" t="s">
        <v>38</v>
      </c>
      <c r="E427" s="134"/>
      <c r="F427" s="35">
        <v>300</v>
      </c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>
        <v>105</v>
      </c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>
        <v>9</v>
      </c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>
        <v>5</v>
      </c>
      <c r="AS427" s="23"/>
      <c r="AT427" s="23"/>
      <c r="AU427" s="23"/>
      <c r="AV427" s="23"/>
      <c r="AW427" s="23"/>
      <c r="AX427" s="23"/>
      <c r="AY427" s="23"/>
      <c r="AZ427" s="23"/>
      <c r="BA427" s="23"/>
      <c r="BB427" s="22"/>
      <c r="BC427" s="23"/>
      <c r="BD427" s="23">
        <v>630</v>
      </c>
      <c r="BE427" s="32"/>
    </row>
    <row r="428" spans="1:218" x14ac:dyDescent="0.2">
      <c r="A428" s="208"/>
      <c r="B428" s="140"/>
      <c r="C428" s="141"/>
      <c r="D428" s="127" t="s">
        <v>43</v>
      </c>
      <c r="E428" s="125"/>
      <c r="F428" s="25">
        <v>150</v>
      </c>
      <c r="G428" s="26">
        <v>150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7"/>
    </row>
    <row r="429" spans="1:218" x14ac:dyDescent="0.2">
      <c r="A429" s="208"/>
      <c r="B429" s="140"/>
      <c r="C429" s="141"/>
      <c r="D429" s="127" t="s">
        <v>8</v>
      </c>
      <c r="E429" s="125"/>
      <c r="F429" s="28">
        <v>10</v>
      </c>
      <c r="G429" s="28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>
        <v>10</v>
      </c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6"/>
      <c r="BC429" s="26"/>
      <c r="BD429" s="26"/>
      <c r="BE429" s="27"/>
    </row>
    <row r="430" spans="1:218" s="40" customFormat="1" ht="11.25" customHeight="1" x14ac:dyDescent="0.3">
      <c r="A430" s="208"/>
      <c r="B430" s="140"/>
      <c r="C430" s="141"/>
      <c r="D430" s="123" t="s">
        <v>81</v>
      </c>
      <c r="E430" s="124"/>
      <c r="F430" s="59">
        <v>30</v>
      </c>
      <c r="G430" s="59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>
        <v>30</v>
      </c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38"/>
      <c r="BC430" s="38"/>
      <c r="BD430" s="38"/>
      <c r="BE430" s="39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  <c r="FP430" s="41"/>
      <c r="FQ430" s="41"/>
      <c r="FR430" s="41"/>
      <c r="FS430" s="41"/>
      <c r="FT430" s="41"/>
      <c r="FU430" s="41"/>
      <c r="FV430" s="41"/>
      <c r="FW430" s="41"/>
      <c r="FX430" s="41"/>
      <c r="FY430" s="41"/>
      <c r="FZ430" s="41"/>
      <c r="GA430" s="41"/>
      <c r="GB430" s="41"/>
      <c r="GC430" s="41"/>
      <c r="GD430" s="41"/>
      <c r="GE430" s="41"/>
      <c r="GF430" s="41"/>
      <c r="GG430" s="41"/>
      <c r="GH430" s="41"/>
      <c r="GI430" s="41"/>
      <c r="GJ430" s="41"/>
      <c r="GK430" s="41"/>
      <c r="GL430" s="41"/>
      <c r="GM430" s="41"/>
      <c r="GN430" s="41"/>
      <c r="GO430" s="41"/>
      <c r="GP430" s="41"/>
      <c r="GQ430" s="41"/>
      <c r="GR430" s="41"/>
      <c r="GS430" s="41"/>
      <c r="GT430" s="41"/>
      <c r="GU430" s="41"/>
      <c r="GV430" s="41"/>
      <c r="GW430" s="41"/>
      <c r="GX430" s="41"/>
      <c r="GY430" s="41"/>
      <c r="GZ430" s="41"/>
      <c r="HA430" s="41"/>
      <c r="HB430" s="41"/>
      <c r="HC430" s="41"/>
      <c r="HD430" s="41"/>
      <c r="HE430" s="41"/>
      <c r="HF430" s="41"/>
      <c r="HG430" s="41"/>
      <c r="HH430" s="41"/>
      <c r="HI430" s="41"/>
      <c r="HJ430" s="41"/>
    </row>
    <row r="431" spans="1:218" ht="9.75" customHeight="1" x14ac:dyDescent="0.2">
      <c r="A431" s="208"/>
      <c r="B431" s="140"/>
      <c r="C431" s="141"/>
      <c r="D431" s="127" t="s">
        <v>18</v>
      </c>
      <c r="E431" s="125"/>
      <c r="F431" s="28">
        <v>100</v>
      </c>
      <c r="G431" s="28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>
        <v>100</v>
      </c>
      <c r="AZ431" s="29"/>
      <c r="BA431" s="29"/>
      <c r="BB431" s="26"/>
      <c r="BC431" s="26"/>
      <c r="BD431" s="26"/>
      <c r="BE431" s="27"/>
    </row>
    <row r="432" spans="1:218" x14ac:dyDescent="0.2">
      <c r="A432" s="208"/>
      <c r="B432" s="140"/>
      <c r="C432" s="141"/>
      <c r="D432" s="127" t="s">
        <v>40</v>
      </c>
      <c r="E432" s="125"/>
      <c r="F432" s="25">
        <v>200</v>
      </c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>
        <v>1</v>
      </c>
      <c r="AV432" s="26">
        <v>10</v>
      </c>
      <c r="AW432" s="26"/>
      <c r="AX432" s="26"/>
      <c r="AY432" s="26"/>
      <c r="AZ432" s="26"/>
      <c r="BA432" s="26"/>
      <c r="BB432" s="26"/>
      <c r="BC432" s="26"/>
      <c r="BD432" s="26">
        <v>204</v>
      </c>
      <c r="BE432" s="27"/>
    </row>
    <row r="433" spans="1:218" ht="12" customHeight="1" x14ac:dyDescent="0.3">
      <c r="A433" s="209"/>
      <c r="B433" s="142"/>
      <c r="C433" s="143"/>
      <c r="D433" s="127"/>
      <c r="E433" s="137"/>
      <c r="F433" s="42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6"/>
      <c r="BC433" s="26"/>
      <c r="BD433" s="26"/>
      <c r="BE433" s="27"/>
    </row>
    <row r="434" spans="1:218" ht="11.25" customHeight="1" x14ac:dyDescent="0.2">
      <c r="A434" s="210"/>
      <c r="B434" s="144"/>
      <c r="C434" s="145"/>
      <c r="D434" s="129" t="s">
        <v>23</v>
      </c>
      <c r="E434" s="130"/>
      <c r="F434" s="34"/>
      <c r="G434" s="30">
        <f t="shared" ref="G434:AL434" si="35">SUM(G416:G433)</f>
        <v>300</v>
      </c>
      <c r="H434" s="30">
        <f t="shared" si="35"/>
        <v>150</v>
      </c>
      <c r="I434" s="30">
        <f t="shared" si="35"/>
        <v>0</v>
      </c>
      <c r="J434" s="30">
        <f t="shared" si="35"/>
        <v>116</v>
      </c>
      <c r="K434" s="30">
        <f t="shared" si="35"/>
        <v>0</v>
      </c>
      <c r="L434" s="30">
        <f t="shared" si="35"/>
        <v>0</v>
      </c>
      <c r="M434" s="30">
        <f t="shared" si="35"/>
        <v>0</v>
      </c>
      <c r="N434" s="30">
        <f t="shared" si="35"/>
        <v>0</v>
      </c>
      <c r="O434" s="30">
        <f t="shared" si="35"/>
        <v>82</v>
      </c>
      <c r="P434" s="30">
        <f t="shared" si="35"/>
        <v>0</v>
      </c>
      <c r="Q434" s="30">
        <f t="shared" si="35"/>
        <v>0</v>
      </c>
      <c r="R434" s="30">
        <f t="shared" si="35"/>
        <v>105</v>
      </c>
      <c r="S434" s="30">
        <f t="shared" si="35"/>
        <v>0</v>
      </c>
      <c r="T434" s="30">
        <f t="shared" si="35"/>
        <v>96</v>
      </c>
      <c r="U434" s="30">
        <f t="shared" si="35"/>
        <v>0</v>
      </c>
      <c r="V434" s="30">
        <f t="shared" si="35"/>
        <v>0</v>
      </c>
      <c r="W434" s="30">
        <f t="shared" si="35"/>
        <v>0</v>
      </c>
      <c r="X434" s="30">
        <f t="shared" si="35"/>
        <v>0</v>
      </c>
      <c r="Y434" s="30">
        <f t="shared" si="35"/>
        <v>50</v>
      </c>
      <c r="Z434" s="30">
        <f t="shared" si="35"/>
        <v>30</v>
      </c>
      <c r="AA434" s="30">
        <f t="shared" si="35"/>
        <v>0</v>
      </c>
      <c r="AB434" s="30">
        <f t="shared" si="35"/>
        <v>0</v>
      </c>
      <c r="AC434" s="30">
        <f t="shared" si="35"/>
        <v>0</v>
      </c>
      <c r="AD434" s="30">
        <f t="shared" si="35"/>
        <v>0</v>
      </c>
      <c r="AE434" s="30">
        <f t="shared" si="35"/>
        <v>41</v>
      </c>
      <c r="AF434" s="30">
        <f t="shared" si="35"/>
        <v>10</v>
      </c>
      <c r="AG434" s="30">
        <f t="shared" si="35"/>
        <v>60</v>
      </c>
      <c r="AH434" s="30">
        <f t="shared" si="35"/>
        <v>240</v>
      </c>
      <c r="AI434" s="30">
        <f t="shared" si="35"/>
        <v>0</v>
      </c>
      <c r="AJ434" s="30">
        <f t="shared" si="35"/>
        <v>64</v>
      </c>
      <c r="AK434" s="30">
        <f t="shared" si="35"/>
        <v>42</v>
      </c>
      <c r="AL434" s="30">
        <f t="shared" si="35"/>
        <v>0</v>
      </c>
      <c r="AM434" s="30">
        <f t="shared" ref="AM434:BD434" si="36">SUM(AM416:AM433)</f>
        <v>2.75</v>
      </c>
      <c r="AN434" s="30">
        <f t="shared" si="36"/>
        <v>0.2</v>
      </c>
      <c r="AO434" s="30">
        <f t="shared" si="36"/>
        <v>0</v>
      </c>
      <c r="AP434" s="30">
        <f t="shared" si="36"/>
        <v>10</v>
      </c>
      <c r="AQ434" s="30">
        <f t="shared" si="36"/>
        <v>0</v>
      </c>
      <c r="AR434" s="30">
        <f t="shared" si="36"/>
        <v>15.2</v>
      </c>
      <c r="AS434" s="30">
        <f t="shared" si="36"/>
        <v>6</v>
      </c>
      <c r="AT434" s="30">
        <f t="shared" si="36"/>
        <v>0</v>
      </c>
      <c r="AU434" s="30">
        <f t="shared" si="36"/>
        <v>2</v>
      </c>
      <c r="AV434" s="30">
        <f t="shared" si="36"/>
        <v>42</v>
      </c>
      <c r="AW434" s="30">
        <f t="shared" si="36"/>
        <v>200</v>
      </c>
      <c r="AX434" s="30">
        <f t="shared" si="36"/>
        <v>0</v>
      </c>
      <c r="AY434" s="30">
        <f t="shared" si="36"/>
        <v>100</v>
      </c>
      <c r="AZ434" s="30">
        <f t="shared" si="36"/>
        <v>0</v>
      </c>
      <c r="BA434" s="30">
        <f t="shared" si="36"/>
        <v>0</v>
      </c>
      <c r="BB434" s="30">
        <f t="shared" si="36"/>
        <v>18</v>
      </c>
      <c r="BC434" s="30">
        <f t="shared" si="36"/>
        <v>388</v>
      </c>
      <c r="BD434" s="30">
        <f t="shared" si="36"/>
        <v>1654</v>
      </c>
      <c r="BE434" s="31">
        <v>3403</v>
      </c>
    </row>
    <row r="435" spans="1:218" x14ac:dyDescent="0.2">
      <c r="A435" s="207">
        <v>23</v>
      </c>
      <c r="B435" s="138" t="s">
        <v>20</v>
      </c>
      <c r="C435" s="139"/>
      <c r="D435" s="133" t="s">
        <v>117</v>
      </c>
      <c r="E435" s="134"/>
      <c r="F435" s="21">
        <v>300</v>
      </c>
      <c r="G435" s="22"/>
      <c r="H435" s="22"/>
      <c r="I435" s="22"/>
      <c r="J435" s="22"/>
      <c r="K435" s="22"/>
      <c r="L435" s="22"/>
      <c r="M435" s="22"/>
      <c r="N435" s="22"/>
      <c r="O435" s="22">
        <v>65</v>
      </c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>
        <v>10</v>
      </c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>
        <v>3</v>
      </c>
      <c r="AS435" s="22"/>
      <c r="AT435" s="22"/>
      <c r="AU435" s="22"/>
      <c r="AV435" s="22">
        <v>3</v>
      </c>
      <c r="AW435" s="22"/>
      <c r="AX435" s="22"/>
      <c r="AY435" s="22"/>
      <c r="AZ435" s="22"/>
      <c r="BA435" s="22"/>
      <c r="BB435" s="23"/>
      <c r="BC435" s="23"/>
      <c r="BD435" s="23">
        <v>239</v>
      </c>
      <c r="BE435" s="32"/>
    </row>
    <row r="436" spans="1:218" x14ac:dyDescent="0.2">
      <c r="A436" s="208"/>
      <c r="B436" s="140"/>
      <c r="C436" s="141"/>
      <c r="D436" s="127" t="s">
        <v>44</v>
      </c>
      <c r="E436" s="125"/>
      <c r="F436" s="25">
        <v>150</v>
      </c>
      <c r="G436" s="25"/>
      <c r="H436" s="26">
        <v>150</v>
      </c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7"/>
    </row>
    <row r="437" spans="1:218" x14ac:dyDescent="0.2">
      <c r="A437" s="208"/>
      <c r="B437" s="140"/>
      <c r="C437" s="141"/>
      <c r="D437" s="127" t="s">
        <v>8</v>
      </c>
      <c r="E437" s="125"/>
      <c r="F437" s="28">
        <v>10</v>
      </c>
      <c r="G437" s="28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>
        <v>10</v>
      </c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6"/>
      <c r="BC437" s="26"/>
      <c r="BD437" s="26"/>
      <c r="BE437" s="27"/>
    </row>
    <row r="438" spans="1:218" ht="9.75" customHeight="1" x14ac:dyDescent="0.2">
      <c r="A438" s="208"/>
      <c r="B438" s="140"/>
      <c r="C438" s="141"/>
      <c r="D438" s="127" t="s">
        <v>18</v>
      </c>
      <c r="E438" s="125"/>
      <c r="F438" s="28">
        <v>100</v>
      </c>
      <c r="G438" s="28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>
        <v>100</v>
      </c>
      <c r="AZ438" s="29"/>
      <c r="BA438" s="29"/>
      <c r="BB438" s="26"/>
      <c r="BC438" s="26"/>
      <c r="BD438" s="26"/>
      <c r="BE438" s="27"/>
    </row>
    <row r="439" spans="1:218" x14ac:dyDescent="0.2">
      <c r="A439" s="208"/>
      <c r="B439" s="140"/>
      <c r="C439" s="141"/>
      <c r="D439" s="161" t="s">
        <v>40</v>
      </c>
      <c r="E439" s="156"/>
      <c r="F439" s="28">
        <v>200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>
        <v>1</v>
      </c>
      <c r="AV439" s="29">
        <v>10</v>
      </c>
      <c r="AW439" s="29"/>
      <c r="AX439" s="29"/>
      <c r="AY439" s="29"/>
      <c r="AZ439" s="29"/>
      <c r="BA439" s="29"/>
      <c r="BB439" s="30"/>
      <c r="BC439" s="30"/>
      <c r="BD439" s="30">
        <v>204</v>
      </c>
      <c r="BE439" s="31"/>
    </row>
    <row r="440" spans="1:218" x14ac:dyDescent="0.2">
      <c r="A440" s="208"/>
      <c r="B440" s="148" t="s">
        <v>21</v>
      </c>
      <c r="C440" s="149"/>
      <c r="D440" s="133" t="s">
        <v>102</v>
      </c>
      <c r="E440" s="134"/>
      <c r="F440" s="21">
        <v>500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>
        <v>40</v>
      </c>
      <c r="AE440" s="22"/>
      <c r="AF440" s="22"/>
      <c r="AG440" s="22">
        <v>150</v>
      </c>
      <c r="AH440" s="22"/>
      <c r="AI440" s="22"/>
      <c r="AJ440" s="22"/>
      <c r="AK440" s="22">
        <v>10</v>
      </c>
      <c r="AL440" s="22"/>
      <c r="AM440" s="22">
        <v>1.25</v>
      </c>
      <c r="AN440" s="22"/>
      <c r="AO440" s="22"/>
      <c r="AP440" s="22"/>
      <c r="AQ440" s="22">
        <v>100</v>
      </c>
      <c r="AR440" s="22">
        <v>3</v>
      </c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3">
        <v>300</v>
      </c>
      <c r="BD440" s="23"/>
      <c r="BE440" s="32"/>
    </row>
    <row r="441" spans="1:218" x14ac:dyDescent="0.2">
      <c r="A441" s="208"/>
      <c r="B441" s="150"/>
      <c r="C441" s="151"/>
      <c r="D441" s="125" t="s">
        <v>65</v>
      </c>
      <c r="E441" s="126"/>
      <c r="F441" s="25">
        <v>300</v>
      </c>
      <c r="G441" s="26"/>
      <c r="H441" s="26"/>
      <c r="I441" s="26"/>
      <c r="J441" s="26"/>
      <c r="K441" s="26"/>
      <c r="L441" s="26"/>
      <c r="M441" s="26"/>
      <c r="N441" s="26">
        <v>30</v>
      </c>
      <c r="O441" s="26"/>
      <c r="P441" s="26"/>
      <c r="Q441" s="26">
        <v>54</v>
      </c>
      <c r="R441" s="26"/>
      <c r="S441" s="26"/>
      <c r="T441" s="26">
        <v>45</v>
      </c>
      <c r="U441" s="26"/>
      <c r="V441" s="26"/>
      <c r="W441" s="26"/>
      <c r="X441" s="26"/>
      <c r="Y441" s="26"/>
      <c r="Z441" s="26">
        <v>36</v>
      </c>
      <c r="AA441" s="26"/>
      <c r="AB441" s="26"/>
      <c r="AC441" s="26"/>
      <c r="AD441" s="26"/>
      <c r="AE441" s="26"/>
      <c r="AF441" s="26">
        <v>13</v>
      </c>
      <c r="AG441" s="26"/>
      <c r="AH441" s="26"/>
      <c r="AI441" s="26"/>
      <c r="AJ441" s="26"/>
      <c r="AK441" s="26">
        <v>47</v>
      </c>
      <c r="AL441" s="26"/>
      <c r="AM441" s="26">
        <v>6</v>
      </c>
      <c r="AN441" s="26"/>
      <c r="AO441" s="26"/>
      <c r="AP441" s="26"/>
      <c r="AQ441" s="26"/>
      <c r="AR441" s="26">
        <v>2.4</v>
      </c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>
        <v>117.3</v>
      </c>
      <c r="BE441" s="27"/>
      <c r="BF441" s="69"/>
    </row>
    <row r="442" spans="1:218" ht="10.5" customHeight="1" x14ac:dyDescent="0.2">
      <c r="A442" s="208"/>
      <c r="B442" s="150"/>
      <c r="C442" s="151"/>
      <c r="D442" s="125" t="s">
        <v>123</v>
      </c>
      <c r="E442" s="126"/>
      <c r="F442" s="25">
        <v>100</v>
      </c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>
        <v>10</v>
      </c>
      <c r="AG442" s="26"/>
      <c r="AH442" s="26"/>
      <c r="AI442" s="26"/>
      <c r="AJ442" s="26">
        <v>101</v>
      </c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7"/>
    </row>
    <row r="443" spans="1:218" s="40" customFormat="1" ht="10.5" customHeight="1" x14ac:dyDescent="0.3">
      <c r="A443" s="208"/>
      <c r="B443" s="150"/>
      <c r="C443" s="151"/>
      <c r="D443" s="128" t="s">
        <v>43</v>
      </c>
      <c r="E443" s="124"/>
      <c r="F443" s="57">
        <v>150</v>
      </c>
      <c r="G443" s="38">
        <v>150</v>
      </c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9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  <c r="FP443" s="41"/>
      <c r="FQ443" s="41"/>
      <c r="FR443" s="41"/>
      <c r="FS443" s="41"/>
      <c r="FT443" s="41"/>
      <c r="FU443" s="41"/>
      <c r="FV443" s="41"/>
      <c r="FW443" s="41"/>
      <c r="FX443" s="41"/>
      <c r="FY443" s="41"/>
      <c r="FZ443" s="41"/>
      <c r="GA443" s="41"/>
      <c r="GB443" s="41"/>
      <c r="GC443" s="41"/>
      <c r="GD443" s="41"/>
      <c r="GE443" s="41"/>
      <c r="GF443" s="41"/>
      <c r="GG443" s="41"/>
      <c r="GH443" s="41"/>
      <c r="GI443" s="41"/>
      <c r="GJ443" s="41"/>
      <c r="GK443" s="41"/>
      <c r="GL443" s="41"/>
      <c r="GM443" s="41"/>
      <c r="GN443" s="41"/>
      <c r="GO443" s="41"/>
      <c r="GP443" s="41"/>
      <c r="GQ443" s="41"/>
      <c r="GR443" s="41"/>
      <c r="GS443" s="41"/>
      <c r="GT443" s="41"/>
      <c r="GU443" s="41"/>
      <c r="GV443" s="41"/>
      <c r="GW443" s="41"/>
      <c r="GX443" s="41"/>
      <c r="GY443" s="41"/>
      <c r="GZ443" s="41"/>
      <c r="HA443" s="41"/>
      <c r="HB443" s="41"/>
      <c r="HC443" s="41"/>
      <c r="HD443" s="41"/>
      <c r="HE443" s="41"/>
      <c r="HF443" s="41"/>
      <c r="HG443" s="41"/>
      <c r="HH443" s="41"/>
      <c r="HI443" s="41"/>
      <c r="HJ443" s="41"/>
    </row>
    <row r="444" spans="1:218" x14ac:dyDescent="0.2">
      <c r="A444" s="208"/>
      <c r="B444" s="150"/>
      <c r="C444" s="151"/>
      <c r="D444" s="161" t="s">
        <v>37</v>
      </c>
      <c r="E444" s="156"/>
      <c r="F444" s="34">
        <v>200</v>
      </c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>
        <v>0.2</v>
      </c>
      <c r="AO444" s="30"/>
      <c r="AP444" s="30">
        <v>10</v>
      </c>
      <c r="AQ444" s="30"/>
      <c r="AR444" s="30"/>
      <c r="AS444" s="30"/>
      <c r="AT444" s="30"/>
      <c r="AU444" s="30"/>
      <c r="AV444" s="30">
        <v>12</v>
      </c>
      <c r="AW444" s="30"/>
      <c r="AX444" s="30"/>
      <c r="AY444" s="30"/>
      <c r="AZ444" s="30"/>
      <c r="BA444" s="30"/>
      <c r="BB444" s="30"/>
      <c r="BC444" s="30"/>
      <c r="BD444" s="30">
        <v>216</v>
      </c>
      <c r="BE444" s="31"/>
    </row>
    <row r="445" spans="1:218" x14ac:dyDescent="0.2">
      <c r="A445" s="208"/>
      <c r="B445" s="138" t="s">
        <v>22</v>
      </c>
      <c r="C445" s="158"/>
      <c r="D445" s="245" t="s">
        <v>45</v>
      </c>
      <c r="E445" s="246"/>
      <c r="F445" s="96">
        <v>150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>
        <v>15</v>
      </c>
      <c r="T445" s="23"/>
      <c r="U445" s="23"/>
      <c r="V445" s="23"/>
      <c r="W445" s="23"/>
      <c r="X445" s="23"/>
      <c r="Y445" s="23"/>
      <c r="Z445" s="23"/>
      <c r="AA445" s="23"/>
      <c r="AB445" s="23"/>
      <c r="AC445" s="23">
        <v>179</v>
      </c>
      <c r="AD445" s="23"/>
      <c r="AE445" s="23"/>
      <c r="AF445" s="23">
        <v>11</v>
      </c>
      <c r="AG445" s="23"/>
      <c r="AH445" s="23"/>
      <c r="AI445" s="23"/>
      <c r="AJ445" s="23"/>
      <c r="AK445" s="23"/>
      <c r="AL445" s="23"/>
      <c r="AM445" s="23">
        <v>1.5</v>
      </c>
      <c r="AN445" s="23"/>
      <c r="AO445" s="23"/>
      <c r="AP445" s="23"/>
      <c r="AQ445" s="23"/>
      <c r="AR445" s="23">
        <v>6</v>
      </c>
      <c r="AS445" s="23"/>
      <c r="AT445" s="23"/>
      <c r="AU445" s="23"/>
      <c r="AV445" s="23"/>
      <c r="AW445" s="23"/>
      <c r="AX445" s="23"/>
      <c r="AY445" s="23"/>
      <c r="AZ445" s="23"/>
      <c r="BA445" s="23"/>
      <c r="BB445" s="26"/>
      <c r="BC445" s="23"/>
      <c r="BD445" s="23"/>
      <c r="BE445" s="32"/>
    </row>
    <row r="446" spans="1:218" s="40" customFormat="1" ht="10.5" customHeight="1" x14ac:dyDescent="0.3">
      <c r="A446" s="208"/>
      <c r="B446" s="159"/>
      <c r="C446" s="160"/>
      <c r="D446" s="128" t="s">
        <v>52</v>
      </c>
      <c r="E446" s="132"/>
      <c r="F446" s="52">
        <v>200</v>
      </c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>
        <v>10</v>
      </c>
      <c r="AF446" s="37"/>
      <c r="AG446" s="37">
        <v>170</v>
      </c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>
        <v>2</v>
      </c>
      <c r="AS446" s="37"/>
      <c r="AT446" s="37"/>
      <c r="AU446" s="37"/>
      <c r="AV446" s="37"/>
      <c r="AW446" s="37">
        <v>30</v>
      </c>
      <c r="AX446" s="37"/>
      <c r="AY446" s="37"/>
      <c r="AZ446" s="37"/>
      <c r="BA446" s="37"/>
      <c r="BB446" s="38"/>
      <c r="BC446" s="38"/>
      <c r="BD446" s="38"/>
      <c r="BE446" s="39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</row>
    <row r="447" spans="1:218" ht="10.5" customHeight="1" x14ac:dyDescent="0.2">
      <c r="A447" s="208"/>
      <c r="B447" s="159"/>
      <c r="C447" s="160"/>
      <c r="D447" s="243" t="s">
        <v>46</v>
      </c>
      <c r="E447" s="244"/>
      <c r="F447" s="97">
        <v>100</v>
      </c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>
        <v>10</v>
      </c>
      <c r="AG447" s="26"/>
      <c r="AH447" s="26"/>
      <c r="AI447" s="26">
        <v>96</v>
      </c>
      <c r="AJ447" s="26"/>
      <c r="AK447" s="26"/>
      <c r="AL447" s="26"/>
      <c r="AM447" s="26"/>
      <c r="AN447" s="26">
        <v>0.1</v>
      </c>
      <c r="AO447" s="26"/>
      <c r="AP447" s="26"/>
      <c r="AQ447" s="26"/>
      <c r="AR447" s="26">
        <v>0.6</v>
      </c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7"/>
    </row>
    <row r="448" spans="1:218" s="40" customFormat="1" ht="10.5" customHeight="1" x14ac:dyDescent="0.3">
      <c r="A448" s="208"/>
      <c r="B448" s="159"/>
      <c r="C448" s="160"/>
      <c r="D448" s="128" t="s">
        <v>43</v>
      </c>
      <c r="E448" s="124"/>
      <c r="F448" s="57">
        <v>150</v>
      </c>
      <c r="G448" s="38">
        <v>150</v>
      </c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9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  <c r="GE448" s="41"/>
      <c r="GF448" s="41"/>
      <c r="GG448" s="41"/>
      <c r="GH448" s="41"/>
      <c r="GI448" s="41"/>
      <c r="GJ448" s="41"/>
      <c r="GK448" s="41"/>
      <c r="GL448" s="41"/>
      <c r="GM448" s="41"/>
      <c r="GN448" s="41"/>
      <c r="GO448" s="41"/>
      <c r="GP448" s="41"/>
      <c r="GQ448" s="41"/>
      <c r="GR448" s="41"/>
      <c r="GS448" s="41"/>
      <c r="GT448" s="41"/>
      <c r="GU448" s="41"/>
      <c r="GV448" s="41"/>
      <c r="GW448" s="41"/>
      <c r="GX448" s="41"/>
      <c r="GY448" s="41"/>
      <c r="GZ448" s="41"/>
      <c r="HA448" s="41"/>
      <c r="HB448" s="41"/>
      <c r="HC448" s="41"/>
      <c r="HD448" s="41"/>
      <c r="HE448" s="41"/>
      <c r="HF448" s="41"/>
      <c r="HG448" s="41"/>
      <c r="HH448" s="41"/>
      <c r="HI448" s="41"/>
      <c r="HJ448" s="41"/>
    </row>
    <row r="449" spans="1:218" x14ac:dyDescent="0.2">
      <c r="A449" s="208"/>
      <c r="B449" s="159"/>
      <c r="C449" s="160"/>
      <c r="D449" s="127" t="s">
        <v>8</v>
      </c>
      <c r="E449" s="125"/>
      <c r="F449" s="28">
        <v>10</v>
      </c>
      <c r="G449" s="28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>
        <v>10</v>
      </c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6"/>
      <c r="BC449" s="26"/>
      <c r="BD449" s="26"/>
      <c r="BE449" s="27"/>
    </row>
    <row r="450" spans="1:218" s="40" customFormat="1" ht="10.5" customHeight="1" x14ac:dyDescent="0.3">
      <c r="A450" s="209"/>
      <c r="B450" s="159"/>
      <c r="C450" s="160"/>
      <c r="D450" s="128" t="s">
        <v>40</v>
      </c>
      <c r="E450" s="124"/>
      <c r="F450" s="44">
        <v>200</v>
      </c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>
        <v>1</v>
      </c>
      <c r="AV450" s="45">
        <v>10</v>
      </c>
      <c r="AW450" s="45"/>
      <c r="AX450" s="45"/>
      <c r="AY450" s="45"/>
      <c r="AZ450" s="45"/>
      <c r="BA450" s="45"/>
      <c r="BB450" s="38"/>
      <c r="BC450" s="38"/>
      <c r="BD450" s="38">
        <v>204</v>
      </c>
      <c r="BE450" s="39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</row>
    <row r="451" spans="1:218" ht="12" customHeight="1" x14ac:dyDescent="0.3">
      <c r="A451" s="209"/>
      <c r="B451" s="159"/>
      <c r="C451" s="160"/>
      <c r="D451" s="127"/>
      <c r="E451" s="137"/>
      <c r="F451" s="42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6"/>
      <c r="BC451" s="26"/>
      <c r="BD451" s="26"/>
      <c r="BE451" s="27"/>
    </row>
    <row r="452" spans="1:218" ht="11.25" customHeight="1" x14ac:dyDescent="0.2">
      <c r="A452" s="210"/>
      <c r="B452" s="144"/>
      <c r="C452" s="145"/>
      <c r="D452" s="129" t="s">
        <v>23</v>
      </c>
      <c r="E452" s="130"/>
      <c r="F452" s="34"/>
      <c r="G452" s="30">
        <f t="shared" ref="G452:AL452" si="37">SUM(G435:G451)</f>
        <v>300</v>
      </c>
      <c r="H452" s="30">
        <f t="shared" si="37"/>
        <v>150</v>
      </c>
      <c r="I452" s="30">
        <f t="shared" si="37"/>
        <v>0</v>
      </c>
      <c r="J452" s="30">
        <f t="shared" si="37"/>
        <v>0</v>
      </c>
      <c r="K452" s="30">
        <f t="shared" si="37"/>
        <v>0</v>
      </c>
      <c r="L452" s="30">
        <f t="shared" si="37"/>
        <v>0</v>
      </c>
      <c r="M452" s="30">
        <f t="shared" si="37"/>
        <v>0</v>
      </c>
      <c r="N452" s="30">
        <f t="shared" si="37"/>
        <v>30</v>
      </c>
      <c r="O452" s="30">
        <f t="shared" si="37"/>
        <v>65</v>
      </c>
      <c r="P452" s="30">
        <f t="shared" si="37"/>
        <v>0</v>
      </c>
      <c r="Q452" s="30">
        <f t="shared" si="37"/>
        <v>54</v>
      </c>
      <c r="R452" s="30">
        <f t="shared" si="37"/>
        <v>0</v>
      </c>
      <c r="S452" s="30">
        <f t="shared" si="37"/>
        <v>15</v>
      </c>
      <c r="T452" s="30">
        <f t="shared" si="37"/>
        <v>45</v>
      </c>
      <c r="U452" s="30">
        <f t="shared" si="37"/>
        <v>0</v>
      </c>
      <c r="V452" s="30">
        <f t="shared" si="37"/>
        <v>0</v>
      </c>
      <c r="W452" s="30">
        <f t="shared" si="37"/>
        <v>0</v>
      </c>
      <c r="X452" s="30">
        <f t="shared" si="37"/>
        <v>0</v>
      </c>
      <c r="Y452" s="30">
        <f t="shared" si="37"/>
        <v>0</v>
      </c>
      <c r="Z452" s="30">
        <f t="shared" si="37"/>
        <v>36</v>
      </c>
      <c r="AA452" s="30">
        <f t="shared" si="37"/>
        <v>0</v>
      </c>
      <c r="AB452" s="30">
        <f t="shared" si="37"/>
        <v>0</v>
      </c>
      <c r="AC452" s="30">
        <f t="shared" si="37"/>
        <v>179</v>
      </c>
      <c r="AD452" s="30">
        <f t="shared" si="37"/>
        <v>40</v>
      </c>
      <c r="AE452" s="30">
        <f t="shared" si="37"/>
        <v>40</v>
      </c>
      <c r="AF452" s="30">
        <f t="shared" si="37"/>
        <v>44</v>
      </c>
      <c r="AG452" s="30">
        <f t="shared" si="37"/>
        <v>320</v>
      </c>
      <c r="AH452" s="30">
        <f t="shared" si="37"/>
        <v>0</v>
      </c>
      <c r="AI452" s="30">
        <f t="shared" si="37"/>
        <v>96</v>
      </c>
      <c r="AJ452" s="30">
        <f t="shared" si="37"/>
        <v>101</v>
      </c>
      <c r="AK452" s="30">
        <f t="shared" si="37"/>
        <v>57</v>
      </c>
      <c r="AL452" s="30">
        <f t="shared" si="37"/>
        <v>0</v>
      </c>
      <c r="AM452" s="30">
        <f t="shared" ref="AM452:BD452" si="38">SUM(AM435:AM451)</f>
        <v>8.75</v>
      </c>
      <c r="AN452" s="30">
        <f t="shared" si="38"/>
        <v>0.30000000000000004</v>
      </c>
      <c r="AO452" s="30">
        <f t="shared" si="38"/>
        <v>0</v>
      </c>
      <c r="AP452" s="30">
        <f t="shared" si="38"/>
        <v>10</v>
      </c>
      <c r="AQ452" s="30">
        <f t="shared" si="38"/>
        <v>100</v>
      </c>
      <c r="AR452" s="30">
        <f t="shared" si="38"/>
        <v>17</v>
      </c>
      <c r="AS452" s="30">
        <f t="shared" si="38"/>
        <v>0</v>
      </c>
      <c r="AT452" s="30">
        <f t="shared" si="38"/>
        <v>0</v>
      </c>
      <c r="AU452" s="30">
        <f t="shared" si="38"/>
        <v>2</v>
      </c>
      <c r="AV452" s="30">
        <f t="shared" si="38"/>
        <v>35</v>
      </c>
      <c r="AW452" s="30">
        <f t="shared" si="38"/>
        <v>30</v>
      </c>
      <c r="AX452" s="30">
        <f t="shared" si="38"/>
        <v>0</v>
      </c>
      <c r="AY452" s="30">
        <f t="shared" si="38"/>
        <v>100</v>
      </c>
      <c r="AZ452" s="30">
        <f t="shared" si="38"/>
        <v>0</v>
      </c>
      <c r="BA452" s="30">
        <f t="shared" si="38"/>
        <v>0</v>
      </c>
      <c r="BB452" s="30">
        <f t="shared" si="38"/>
        <v>0</v>
      </c>
      <c r="BC452" s="30">
        <f t="shared" si="38"/>
        <v>300</v>
      </c>
      <c r="BD452" s="30">
        <f t="shared" si="38"/>
        <v>980.3</v>
      </c>
      <c r="BE452" s="31">
        <v>3565</v>
      </c>
    </row>
    <row r="453" spans="1:218" s="40" customFormat="1" ht="11.25" customHeight="1" x14ac:dyDescent="0.3">
      <c r="A453" s="207">
        <v>24</v>
      </c>
      <c r="B453" s="138" t="s">
        <v>20</v>
      </c>
      <c r="C453" s="139"/>
      <c r="D453" s="169" t="s">
        <v>56</v>
      </c>
      <c r="E453" s="135"/>
      <c r="F453" s="54">
        <v>300</v>
      </c>
      <c r="G453" s="55"/>
      <c r="H453" s="55"/>
      <c r="I453" s="55"/>
      <c r="J453" s="55"/>
      <c r="K453" s="55"/>
      <c r="L453" s="55"/>
      <c r="M453" s="55"/>
      <c r="N453" s="55">
        <v>96</v>
      </c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>
        <v>12</v>
      </c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>
        <v>3</v>
      </c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37"/>
      <c r="BD453" s="37">
        <v>231</v>
      </c>
      <c r="BE453" s="56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</row>
    <row r="454" spans="1:218" s="40" customFormat="1" ht="11.25" customHeight="1" x14ac:dyDescent="0.3">
      <c r="A454" s="211"/>
      <c r="B454" s="140"/>
      <c r="C454" s="141"/>
      <c r="D454" s="123" t="s">
        <v>17</v>
      </c>
      <c r="E454" s="132"/>
      <c r="F454" s="52">
        <v>200</v>
      </c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>
        <v>200</v>
      </c>
      <c r="AX454" s="37"/>
      <c r="AY454" s="37"/>
      <c r="AZ454" s="37"/>
      <c r="BA454" s="37"/>
      <c r="BB454" s="37"/>
      <c r="BC454" s="37"/>
      <c r="BD454" s="37"/>
      <c r="BE454" s="56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  <c r="FP454" s="41"/>
      <c r="FQ454" s="41"/>
      <c r="FR454" s="41"/>
      <c r="FS454" s="41"/>
      <c r="FT454" s="41"/>
      <c r="FU454" s="41"/>
      <c r="FV454" s="41"/>
      <c r="FW454" s="41"/>
      <c r="FX454" s="41"/>
      <c r="FY454" s="41"/>
      <c r="FZ454" s="41"/>
      <c r="GA454" s="41"/>
      <c r="GB454" s="41"/>
      <c r="GC454" s="41"/>
      <c r="GD454" s="41"/>
      <c r="GE454" s="41"/>
      <c r="GF454" s="41"/>
      <c r="GG454" s="41"/>
      <c r="GH454" s="41"/>
      <c r="GI454" s="41"/>
      <c r="GJ454" s="41"/>
      <c r="GK454" s="41"/>
      <c r="GL454" s="41"/>
      <c r="GM454" s="41"/>
      <c r="GN454" s="41"/>
      <c r="GO454" s="41"/>
      <c r="GP454" s="41"/>
      <c r="GQ454" s="41"/>
      <c r="GR454" s="41"/>
      <c r="GS454" s="41"/>
      <c r="GT454" s="41"/>
      <c r="GU454" s="41"/>
      <c r="GV454" s="41"/>
      <c r="GW454" s="41"/>
      <c r="GX454" s="41"/>
      <c r="GY454" s="41"/>
      <c r="GZ454" s="41"/>
      <c r="HA454" s="41"/>
      <c r="HB454" s="41"/>
      <c r="HC454" s="41"/>
      <c r="HD454" s="41"/>
      <c r="HE454" s="41"/>
      <c r="HF454" s="41"/>
      <c r="HG454" s="41"/>
      <c r="HH454" s="41"/>
      <c r="HI454" s="41"/>
      <c r="HJ454" s="41"/>
    </row>
    <row r="455" spans="1:218" x14ac:dyDescent="0.2">
      <c r="A455" s="208"/>
      <c r="B455" s="140"/>
      <c r="C455" s="141"/>
      <c r="D455" s="127" t="s">
        <v>44</v>
      </c>
      <c r="E455" s="125"/>
      <c r="F455" s="25">
        <v>150</v>
      </c>
      <c r="G455" s="25"/>
      <c r="H455" s="26">
        <v>150</v>
      </c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7"/>
    </row>
    <row r="456" spans="1:218" x14ac:dyDescent="0.2">
      <c r="A456" s="208"/>
      <c r="B456" s="140"/>
      <c r="C456" s="141"/>
      <c r="D456" s="127" t="s">
        <v>8</v>
      </c>
      <c r="E456" s="125"/>
      <c r="F456" s="28">
        <v>10</v>
      </c>
      <c r="G456" s="28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>
        <v>10</v>
      </c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6"/>
      <c r="BC456" s="26"/>
      <c r="BD456" s="26"/>
      <c r="BE456" s="27"/>
    </row>
    <row r="457" spans="1:218" s="40" customFormat="1" ht="10.5" customHeight="1" x14ac:dyDescent="0.3">
      <c r="A457" s="208"/>
      <c r="B457" s="140"/>
      <c r="C457" s="141"/>
      <c r="D457" s="128" t="s">
        <v>26</v>
      </c>
      <c r="E457" s="132"/>
      <c r="F457" s="57">
        <v>30</v>
      </c>
      <c r="G457" s="57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>
        <v>30</v>
      </c>
      <c r="BB457" s="38"/>
      <c r="BC457" s="38"/>
      <c r="BD457" s="38"/>
      <c r="BE457" s="39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  <c r="GU457" s="41"/>
      <c r="GV457" s="41"/>
      <c r="GW457" s="41"/>
      <c r="GX457" s="41"/>
      <c r="GY457" s="41"/>
      <c r="GZ457" s="41"/>
      <c r="HA457" s="41"/>
      <c r="HB457" s="41"/>
      <c r="HC457" s="41"/>
      <c r="HD457" s="41"/>
      <c r="HE457" s="41"/>
      <c r="HF457" s="41"/>
      <c r="HG457" s="41"/>
      <c r="HH457" s="41"/>
      <c r="HI457" s="41"/>
      <c r="HJ457" s="41"/>
    </row>
    <row r="458" spans="1:218" x14ac:dyDescent="0.2">
      <c r="A458" s="208"/>
      <c r="B458" s="140"/>
      <c r="C458" s="141"/>
      <c r="D458" s="161" t="s">
        <v>40</v>
      </c>
      <c r="E458" s="156"/>
      <c r="F458" s="28">
        <v>200</v>
      </c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>
        <v>1</v>
      </c>
      <c r="AV458" s="29">
        <v>10</v>
      </c>
      <c r="AW458" s="29"/>
      <c r="AX458" s="29"/>
      <c r="AY458" s="29"/>
      <c r="AZ458" s="29"/>
      <c r="BA458" s="29"/>
      <c r="BB458" s="30"/>
      <c r="BC458" s="30"/>
      <c r="BD458" s="30"/>
      <c r="BE458" s="31"/>
    </row>
    <row r="459" spans="1:218" s="40" customFormat="1" ht="10.5" customHeight="1" x14ac:dyDescent="0.3">
      <c r="A459" s="208"/>
      <c r="B459" s="148" t="s">
        <v>21</v>
      </c>
      <c r="C459" s="149"/>
      <c r="D459" s="247" t="s">
        <v>101</v>
      </c>
      <c r="E459" s="136"/>
      <c r="F459" s="54">
        <v>500</v>
      </c>
      <c r="G459" s="55"/>
      <c r="H459" s="55"/>
      <c r="I459" s="55"/>
      <c r="J459" s="55"/>
      <c r="K459" s="55"/>
      <c r="L459" s="55"/>
      <c r="M459" s="55"/>
      <c r="N459" s="55">
        <v>20</v>
      </c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>
        <v>5</v>
      </c>
      <c r="AF459" s="55"/>
      <c r="AG459" s="55">
        <v>150</v>
      </c>
      <c r="AH459" s="55"/>
      <c r="AI459" s="55"/>
      <c r="AJ459" s="55">
        <v>20</v>
      </c>
      <c r="AK459" s="55">
        <v>20</v>
      </c>
      <c r="AL459" s="55">
        <v>30</v>
      </c>
      <c r="AM459" s="55">
        <v>1.25</v>
      </c>
      <c r="AN459" s="55"/>
      <c r="AO459" s="55"/>
      <c r="AP459" s="55"/>
      <c r="AQ459" s="55"/>
      <c r="AR459" s="55">
        <v>3</v>
      </c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37">
        <v>363</v>
      </c>
      <c r="BD459" s="37"/>
      <c r="BE459" s="56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  <c r="FP459" s="41"/>
      <c r="FQ459" s="41"/>
      <c r="FR459" s="41"/>
      <c r="FS459" s="41"/>
      <c r="FT459" s="41"/>
      <c r="FU459" s="41"/>
      <c r="FV459" s="41"/>
      <c r="FW459" s="41"/>
      <c r="FX459" s="41"/>
      <c r="FY459" s="41"/>
      <c r="FZ459" s="41"/>
      <c r="GA459" s="41"/>
      <c r="GB459" s="41"/>
      <c r="GC459" s="41"/>
      <c r="GD459" s="41"/>
      <c r="GE459" s="41"/>
      <c r="GF459" s="41"/>
      <c r="GG459" s="41"/>
      <c r="GH459" s="41"/>
      <c r="GI459" s="41"/>
      <c r="GJ459" s="41"/>
      <c r="GK459" s="41"/>
      <c r="GL459" s="41"/>
      <c r="GM459" s="41"/>
      <c r="GN459" s="41"/>
      <c r="GO459" s="41"/>
      <c r="GP459" s="41"/>
      <c r="GQ459" s="41"/>
      <c r="GR459" s="41"/>
      <c r="GS459" s="41"/>
      <c r="GT459" s="41"/>
      <c r="GU459" s="41"/>
      <c r="GV459" s="41"/>
      <c r="GW459" s="41"/>
      <c r="GX459" s="41"/>
      <c r="GY459" s="41"/>
      <c r="GZ459" s="41"/>
      <c r="HA459" s="41"/>
      <c r="HB459" s="41"/>
      <c r="HC459" s="41"/>
      <c r="HD459" s="41"/>
      <c r="HE459" s="41"/>
      <c r="HF459" s="41"/>
      <c r="HG459" s="41"/>
      <c r="HH459" s="41"/>
      <c r="HI459" s="41"/>
      <c r="HJ459" s="41"/>
    </row>
    <row r="460" spans="1:218" x14ac:dyDescent="0.2">
      <c r="A460" s="208"/>
      <c r="B460" s="150"/>
      <c r="C460" s="151"/>
      <c r="D460" s="131" t="s">
        <v>68</v>
      </c>
      <c r="E460" s="125"/>
      <c r="F460" s="35">
        <v>150</v>
      </c>
      <c r="G460" s="23"/>
      <c r="H460" s="23">
        <v>18</v>
      </c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>
        <v>128</v>
      </c>
      <c r="AD460" s="23">
        <v>6</v>
      </c>
      <c r="AE460" s="23"/>
      <c r="AF460" s="23">
        <v>15</v>
      </c>
      <c r="AG460" s="23"/>
      <c r="AH460" s="23"/>
      <c r="AI460" s="23"/>
      <c r="AJ460" s="23"/>
      <c r="AK460" s="23">
        <v>25</v>
      </c>
      <c r="AL460" s="23"/>
      <c r="AM460" s="23">
        <v>0.375</v>
      </c>
      <c r="AN460" s="23"/>
      <c r="AO460" s="23"/>
      <c r="AP460" s="23"/>
      <c r="AQ460" s="23"/>
      <c r="AR460" s="23">
        <v>6</v>
      </c>
      <c r="AS460" s="23"/>
      <c r="AT460" s="23"/>
      <c r="AU460" s="23"/>
      <c r="AV460" s="23"/>
      <c r="AW460" s="23">
        <v>12</v>
      </c>
      <c r="AX460" s="23"/>
      <c r="AY460" s="23"/>
      <c r="AZ460" s="23"/>
      <c r="BA460" s="26"/>
      <c r="BB460" s="26"/>
      <c r="BC460" s="26"/>
      <c r="BD460" s="26"/>
      <c r="BE460" s="27"/>
    </row>
    <row r="461" spans="1:218" s="40" customFormat="1" ht="10.5" customHeight="1" x14ac:dyDescent="0.3">
      <c r="A461" s="208"/>
      <c r="B461" s="150"/>
      <c r="C461" s="151"/>
      <c r="D461" s="128" t="s">
        <v>52</v>
      </c>
      <c r="E461" s="132"/>
      <c r="F461" s="52">
        <v>200</v>
      </c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>
        <v>10</v>
      </c>
      <c r="AF461" s="37"/>
      <c r="AG461" s="37">
        <v>170</v>
      </c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>
        <v>2</v>
      </c>
      <c r="AS461" s="37"/>
      <c r="AT461" s="37"/>
      <c r="AU461" s="37"/>
      <c r="AV461" s="37"/>
      <c r="AW461" s="37">
        <v>30</v>
      </c>
      <c r="AX461" s="37"/>
      <c r="AY461" s="37"/>
      <c r="AZ461" s="37"/>
      <c r="BA461" s="37"/>
      <c r="BB461" s="38"/>
      <c r="BC461" s="38"/>
      <c r="BD461" s="38"/>
      <c r="BE461" s="39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  <c r="FP461" s="41"/>
      <c r="FQ461" s="41"/>
      <c r="FR461" s="41"/>
      <c r="FS461" s="41"/>
      <c r="FT461" s="41"/>
      <c r="FU461" s="41"/>
      <c r="FV461" s="41"/>
      <c r="FW461" s="41"/>
      <c r="FX461" s="41"/>
      <c r="FY461" s="41"/>
      <c r="FZ461" s="41"/>
      <c r="GA461" s="41"/>
      <c r="GB461" s="41"/>
      <c r="GC461" s="41"/>
      <c r="GD461" s="41"/>
      <c r="GE461" s="41"/>
      <c r="GF461" s="41"/>
      <c r="GG461" s="41"/>
      <c r="GH461" s="41"/>
      <c r="GI461" s="41"/>
      <c r="GJ461" s="41"/>
      <c r="GK461" s="41"/>
      <c r="GL461" s="41"/>
      <c r="GM461" s="41"/>
      <c r="GN461" s="41"/>
      <c r="GO461" s="41"/>
      <c r="GP461" s="41"/>
      <c r="GQ461" s="41"/>
      <c r="GR461" s="41"/>
      <c r="GS461" s="41"/>
      <c r="GT461" s="41"/>
      <c r="GU461" s="41"/>
      <c r="GV461" s="41"/>
      <c r="GW461" s="41"/>
      <c r="GX461" s="41"/>
      <c r="GY461" s="41"/>
      <c r="GZ461" s="41"/>
      <c r="HA461" s="41"/>
      <c r="HB461" s="41"/>
      <c r="HC461" s="41"/>
      <c r="HD461" s="41"/>
      <c r="HE461" s="41"/>
      <c r="HF461" s="41"/>
      <c r="HG461" s="41"/>
      <c r="HH461" s="41"/>
      <c r="HI461" s="41"/>
      <c r="HJ461" s="41"/>
    </row>
    <row r="462" spans="1:218" ht="10.5" customHeight="1" x14ac:dyDescent="0.2">
      <c r="A462" s="208"/>
      <c r="B462" s="150"/>
      <c r="C462" s="151"/>
      <c r="D462" s="127" t="s">
        <v>61</v>
      </c>
      <c r="E462" s="125"/>
      <c r="F462" s="28">
        <v>200</v>
      </c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>
        <v>12</v>
      </c>
      <c r="AG462" s="29"/>
      <c r="AH462" s="29"/>
      <c r="AI462" s="29">
        <v>168</v>
      </c>
      <c r="AJ462" s="29"/>
      <c r="AK462" s="29">
        <v>30</v>
      </c>
      <c r="AL462" s="29"/>
      <c r="AM462" s="29"/>
      <c r="AN462" s="29">
        <v>0.2</v>
      </c>
      <c r="AO462" s="29"/>
      <c r="AP462" s="29"/>
      <c r="AQ462" s="29"/>
      <c r="AR462" s="29">
        <v>1.2</v>
      </c>
      <c r="AS462" s="29"/>
      <c r="AT462" s="29"/>
      <c r="AU462" s="29"/>
      <c r="AV462" s="29"/>
      <c r="AW462" s="29"/>
      <c r="AX462" s="29"/>
      <c r="AY462" s="29"/>
      <c r="AZ462" s="29"/>
      <c r="BA462" s="29"/>
      <c r="BB462" s="26"/>
      <c r="BC462" s="26"/>
      <c r="BD462" s="26"/>
      <c r="BE462" s="27"/>
    </row>
    <row r="463" spans="1:218" s="40" customFormat="1" ht="10.5" customHeight="1" x14ac:dyDescent="0.3">
      <c r="A463" s="208"/>
      <c r="B463" s="150"/>
      <c r="C463" s="151"/>
      <c r="D463" s="128" t="s">
        <v>43</v>
      </c>
      <c r="E463" s="124"/>
      <c r="F463" s="59">
        <v>150</v>
      </c>
      <c r="G463" s="45">
        <v>150</v>
      </c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38"/>
      <c r="BC463" s="38"/>
      <c r="BD463" s="38"/>
      <c r="BE463" s="39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  <c r="GE463" s="41"/>
      <c r="GF463" s="41"/>
      <c r="GG463" s="41"/>
      <c r="GH463" s="41"/>
      <c r="GI463" s="41"/>
      <c r="GJ463" s="41"/>
      <c r="GK463" s="41"/>
      <c r="GL463" s="41"/>
      <c r="GM463" s="41"/>
      <c r="GN463" s="41"/>
      <c r="GO463" s="41"/>
      <c r="GP463" s="41"/>
      <c r="GQ463" s="41"/>
      <c r="GR463" s="41"/>
      <c r="GS463" s="41"/>
      <c r="GT463" s="41"/>
      <c r="GU463" s="41"/>
      <c r="GV463" s="41"/>
      <c r="GW463" s="41"/>
      <c r="GX463" s="41"/>
      <c r="GY463" s="41"/>
      <c r="GZ463" s="41"/>
      <c r="HA463" s="41"/>
      <c r="HB463" s="41"/>
      <c r="HC463" s="41"/>
      <c r="HD463" s="41"/>
      <c r="HE463" s="41"/>
      <c r="HF463" s="41"/>
      <c r="HG463" s="41"/>
      <c r="HH463" s="41"/>
      <c r="HI463" s="41"/>
      <c r="HJ463" s="41"/>
    </row>
    <row r="464" spans="1:218" x14ac:dyDescent="0.2">
      <c r="A464" s="208"/>
      <c r="B464" s="152"/>
      <c r="C464" s="153"/>
      <c r="D464" s="161" t="s">
        <v>37</v>
      </c>
      <c r="E464" s="156"/>
      <c r="F464" s="34">
        <v>200</v>
      </c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>
        <v>0.2</v>
      </c>
      <c r="AO464" s="30"/>
      <c r="AP464" s="30">
        <v>10</v>
      </c>
      <c r="AQ464" s="30"/>
      <c r="AR464" s="30"/>
      <c r="AS464" s="30"/>
      <c r="AT464" s="30"/>
      <c r="AU464" s="30"/>
      <c r="AV464" s="30">
        <v>12</v>
      </c>
      <c r="AW464" s="30"/>
      <c r="AX464" s="30"/>
      <c r="AY464" s="30"/>
      <c r="AZ464" s="30"/>
      <c r="BA464" s="30"/>
      <c r="BB464" s="30"/>
      <c r="BC464" s="30"/>
      <c r="BD464" s="30">
        <v>216</v>
      </c>
      <c r="BE464" s="31"/>
    </row>
    <row r="465" spans="1:218" x14ac:dyDescent="0.2">
      <c r="A465" s="208"/>
      <c r="B465" s="138" t="s">
        <v>22</v>
      </c>
      <c r="C465" s="139"/>
      <c r="D465" s="133" t="s">
        <v>117</v>
      </c>
      <c r="E465" s="134"/>
      <c r="F465" s="21">
        <v>300</v>
      </c>
      <c r="G465" s="22"/>
      <c r="H465" s="22"/>
      <c r="I465" s="22"/>
      <c r="J465" s="22"/>
      <c r="K465" s="22"/>
      <c r="L465" s="22"/>
      <c r="M465" s="22"/>
      <c r="N465" s="22"/>
      <c r="O465" s="22">
        <v>65</v>
      </c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>
        <v>10</v>
      </c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>
        <v>3</v>
      </c>
      <c r="AS465" s="22"/>
      <c r="AT465" s="22"/>
      <c r="AU465" s="22"/>
      <c r="AV465" s="22">
        <v>3</v>
      </c>
      <c r="AW465" s="22"/>
      <c r="AX465" s="22"/>
      <c r="AY465" s="22"/>
      <c r="AZ465" s="22"/>
      <c r="BA465" s="22"/>
      <c r="BB465" s="23"/>
      <c r="BC465" s="23"/>
      <c r="BD465" s="23">
        <v>239</v>
      </c>
      <c r="BE465" s="32"/>
    </row>
    <row r="466" spans="1:218" ht="10.5" customHeight="1" x14ac:dyDescent="0.2">
      <c r="A466" s="208"/>
      <c r="B466" s="140"/>
      <c r="C466" s="141"/>
      <c r="D466" s="127" t="s">
        <v>43</v>
      </c>
      <c r="E466" s="125"/>
      <c r="F466" s="25">
        <v>150</v>
      </c>
      <c r="G466" s="26">
        <v>150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7"/>
    </row>
    <row r="467" spans="1:218" x14ac:dyDescent="0.2">
      <c r="A467" s="208"/>
      <c r="B467" s="140"/>
      <c r="C467" s="141"/>
      <c r="D467" s="127" t="s">
        <v>8</v>
      </c>
      <c r="E467" s="125"/>
      <c r="F467" s="28">
        <v>10</v>
      </c>
      <c r="G467" s="28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>
        <v>10</v>
      </c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6"/>
      <c r="BC467" s="26"/>
      <c r="BD467" s="26"/>
      <c r="BE467" s="27"/>
    </row>
    <row r="468" spans="1:218" s="40" customFormat="1" ht="11.25" customHeight="1" x14ac:dyDescent="0.3">
      <c r="A468" s="208"/>
      <c r="B468" s="140"/>
      <c r="C468" s="141"/>
      <c r="D468" s="123" t="s">
        <v>26</v>
      </c>
      <c r="E468" s="124"/>
      <c r="F468" s="59">
        <v>30</v>
      </c>
      <c r="G468" s="59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>
        <v>30</v>
      </c>
      <c r="BB468" s="38"/>
      <c r="BC468" s="38"/>
      <c r="BD468" s="38"/>
      <c r="BE468" s="39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</row>
    <row r="469" spans="1:218" s="40" customFormat="1" ht="10.5" customHeight="1" x14ac:dyDescent="0.3">
      <c r="A469" s="208"/>
      <c r="B469" s="140"/>
      <c r="C469" s="141"/>
      <c r="D469" s="128" t="s">
        <v>40</v>
      </c>
      <c r="E469" s="124"/>
      <c r="F469" s="57">
        <v>200</v>
      </c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>
        <v>1</v>
      </c>
      <c r="AV469" s="38">
        <v>10</v>
      </c>
      <c r="AW469" s="38"/>
      <c r="AX469" s="38"/>
      <c r="AY469" s="38"/>
      <c r="AZ469" s="38"/>
      <c r="BA469" s="38"/>
      <c r="BB469" s="38"/>
      <c r="BC469" s="38"/>
      <c r="BD469" s="38">
        <v>204</v>
      </c>
      <c r="BE469" s="39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</row>
    <row r="470" spans="1:218" s="40" customFormat="1" ht="10.5" customHeight="1" x14ac:dyDescent="0.3">
      <c r="A470" s="208"/>
      <c r="B470" s="140"/>
      <c r="C470" s="141"/>
      <c r="D470" s="128" t="s">
        <v>17</v>
      </c>
      <c r="E470" s="124"/>
      <c r="F470" s="52">
        <v>200</v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>
        <v>200</v>
      </c>
      <c r="AX470" s="37"/>
      <c r="AY470" s="37"/>
      <c r="AZ470" s="37"/>
      <c r="BA470" s="37"/>
      <c r="BB470" s="38"/>
      <c r="BC470" s="38"/>
      <c r="BD470" s="38"/>
      <c r="BE470" s="39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</row>
    <row r="471" spans="1:218" ht="12" customHeight="1" x14ac:dyDescent="0.3">
      <c r="A471" s="209"/>
      <c r="B471" s="142"/>
      <c r="C471" s="143"/>
      <c r="D471" s="127"/>
      <c r="E471" s="137"/>
      <c r="F471" s="42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6"/>
      <c r="BC471" s="26"/>
      <c r="BD471" s="26"/>
      <c r="BE471" s="27"/>
    </row>
    <row r="472" spans="1:218" ht="11.25" customHeight="1" x14ac:dyDescent="0.2">
      <c r="A472" s="210"/>
      <c r="B472" s="144"/>
      <c r="C472" s="145"/>
      <c r="D472" s="129" t="s">
        <v>23</v>
      </c>
      <c r="E472" s="130"/>
      <c r="F472" s="34"/>
      <c r="G472" s="30">
        <f t="shared" ref="G472:BD472" si="39">SUM(G453:G471)</f>
        <v>300</v>
      </c>
      <c r="H472" s="30">
        <f t="shared" si="39"/>
        <v>168</v>
      </c>
      <c r="I472" s="30">
        <f t="shared" si="39"/>
        <v>0</v>
      </c>
      <c r="J472" s="30">
        <f t="shared" si="39"/>
        <v>0</v>
      </c>
      <c r="K472" s="30">
        <f t="shared" si="39"/>
        <v>0</v>
      </c>
      <c r="L472" s="30">
        <f t="shared" si="39"/>
        <v>0</v>
      </c>
      <c r="M472" s="30">
        <f t="shared" si="39"/>
        <v>0</v>
      </c>
      <c r="N472" s="30">
        <f t="shared" si="39"/>
        <v>116</v>
      </c>
      <c r="O472" s="30">
        <f t="shared" si="39"/>
        <v>65</v>
      </c>
      <c r="P472" s="30">
        <f t="shared" si="39"/>
        <v>0</v>
      </c>
      <c r="Q472" s="30">
        <f t="shared" si="39"/>
        <v>0</v>
      </c>
      <c r="R472" s="30">
        <f t="shared" si="39"/>
        <v>0</v>
      </c>
      <c r="S472" s="30">
        <f t="shared" si="39"/>
        <v>0</v>
      </c>
      <c r="T472" s="30">
        <f t="shared" si="39"/>
        <v>0</v>
      </c>
      <c r="U472" s="30">
        <f t="shared" si="39"/>
        <v>0</v>
      </c>
      <c r="V472" s="30">
        <f t="shared" si="39"/>
        <v>0</v>
      </c>
      <c r="W472" s="30">
        <f t="shared" si="39"/>
        <v>0</v>
      </c>
      <c r="X472" s="30">
        <f t="shared" si="39"/>
        <v>0</v>
      </c>
      <c r="Y472" s="30">
        <f t="shared" si="39"/>
        <v>0</v>
      </c>
      <c r="Z472" s="30">
        <f t="shared" si="39"/>
        <v>0</v>
      </c>
      <c r="AA472" s="30">
        <f t="shared" si="39"/>
        <v>0</v>
      </c>
      <c r="AB472" s="30">
        <f t="shared" si="39"/>
        <v>0</v>
      </c>
      <c r="AC472" s="30">
        <f t="shared" si="39"/>
        <v>128</v>
      </c>
      <c r="AD472" s="30">
        <f t="shared" si="39"/>
        <v>6</v>
      </c>
      <c r="AE472" s="30">
        <f t="shared" si="39"/>
        <v>57</v>
      </c>
      <c r="AF472" s="30">
        <f t="shared" si="39"/>
        <v>27</v>
      </c>
      <c r="AG472" s="30">
        <f t="shared" si="39"/>
        <v>320</v>
      </c>
      <c r="AH472" s="30">
        <f t="shared" si="39"/>
        <v>0</v>
      </c>
      <c r="AI472" s="30">
        <f t="shared" si="39"/>
        <v>168</v>
      </c>
      <c r="AJ472" s="30">
        <f t="shared" si="39"/>
        <v>20</v>
      </c>
      <c r="AK472" s="30">
        <f t="shared" si="39"/>
        <v>75</v>
      </c>
      <c r="AL472" s="30">
        <f t="shared" si="39"/>
        <v>30</v>
      </c>
      <c r="AM472" s="30">
        <f t="shared" si="39"/>
        <v>1.625</v>
      </c>
      <c r="AN472" s="30">
        <f t="shared" si="39"/>
        <v>0.4</v>
      </c>
      <c r="AO472" s="30">
        <f t="shared" si="39"/>
        <v>0</v>
      </c>
      <c r="AP472" s="30">
        <f t="shared" si="39"/>
        <v>10</v>
      </c>
      <c r="AQ472" s="30">
        <f t="shared" si="39"/>
        <v>0</v>
      </c>
      <c r="AR472" s="30">
        <f t="shared" si="39"/>
        <v>18.2</v>
      </c>
      <c r="AS472" s="30">
        <f t="shared" si="39"/>
        <v>0</v>
      </c>
      <c r="AT472" s="30">
        <f t="shared" si="39"/>
        <v>0</v>
      </c>
      <c r="AU472" s="30">
        <f t="shared" si="39"/>
        <v>2</v>
      </c>
      <c r="AV472" s="30">
        <f t="shared" si="39"/>
        <v>35</v>
      </c>
      <c r="AW472" s="30">
        <f t="shared" si="39"/>
        <v>442</v>
      </c>
      <c r="AX472" s="30">
        <f t="shared" si="39"/>
        <v>0</v>
      </c>
      <c r="AY472" s="30">
        <f t="shared" si="39"/>
        <v>0</v>
      </c>
      <c r="AZ472" s="30">
        <f t="shared" si="39"/>
        <v>0</v>
      </c>
      <c r="BA472" s="30">
        <f t="shared" si="39"/>
        <v>60</v>
      </c>
      <c r="BB472" s="30">
        <f t="shared" si="39"/>
        <v>0</v>
      </c>
      <c r="BC472" s="30">
        <f t="shared" si="39"/>
        <v>363</v>
      </c>
      <c r="BD472" s="30">
        <f t="shared" si="39"/>
        <v>890</v>
      </c>
      <c r="BE472" s="31">
        <v>3254</v>
      </c>
    </row>
    <row r="473" spans="1:218" x14ac:dyDescent="0.2">
      <c r="A473" s="207">
        <v>25</v>
      </c>
      <c r="B473" s="138" t="s">
        <v>20</v>
      </c>
      <c r="C473" s="139"/>
      <c r="D473" s="133" t="s">
        <v>71</v>
      </c>
      <c r="E473" s="134"/>
      <c r="F473" s="21">
        <v>100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>
        <v>100</v>
      </c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>
        <v>4</v>
      </c>
      <c r="AS473" s="22"/>
      <c r="AT473" s="22"/>
      <c r="AU473" s="22"/>
      <c r="AV473" s="22"/>
      <c r="AW473" s="22"/>
      <c r="AX473" s="22"/>
      <c r="AY473" s="22"/>
      <c r="AZ473" s="22"/>
      <c r="BA473" s="22"/>
      <c r="BB473" s="23"/>
      <c r="BC473" s="23"/>
      <c r="BD473" s="23">
        <v>600</v>
      </c>
      <c r="BE473" s="32"/>
    </row>
    <row r="474" spans="1:218" x14ac:dyDescent="0.2">
      <c r="A474" s="208"/>
      <c r="B474" s="140"/>
      <c r="C474" s="141"/>
      <c r="D474" s="127" t="s">
        <v>26</v>
      </c>
      <c r="E474" s="125"/>
      <c r="F474" s="25">
        <v>30</v>
      </c>
      <c r="G474" s="25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>
        <v>30</v>
      </c>
      <c r="BB474" s="26"/>
      <c r="BC474" s="26"/>
      <c r="BD474" s="26"/>
      <c r="BE474" s="27"/>
    </row>
    <row r="475" spans="1:218" x14ac:dyDescent="0.2">
      <c r="A475" s="208"/>
      <c r="B475" s="140"/>
      <c r="C475" s="141"/>
      <c r="D475" s="127" t="s">
        <v>44</v>
      </c>
      <c r="E475" s="125"/>
      <c r="F475" s="28">
        <v>150</v>
      </c>
      <c r="G475" s="28"/>
      <c r="H475" s="29">
        <v>150</v>
      </c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6"/>
      <c r="BC475" s="26"/>
      <c r="BD475" s="26"/>
      <c r="BE475" s="27"/>
    </row>
    <row r="476" spans="1:218" s="40" customFormat="1" ht="11.25" customHeight="1" x14ac:dyDescent="0.3">
      <c r="A476" s="208"/>
      <c r="B476" s="140"/>
      <c r="C476" s="141"/>
      <c r="D476" s="123" t="s">
        <v>116</v>
      </c>
      <c r="E476" s="124"/>
      <c r="F476" s="59">
        <v>100</v>
      </c>
      <c r="G476" s="59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>
        <v>100</v>
      </c>
      <c r="AZ476" s="45"/>
      <c r="BA476" s="45"/>
      <c r="BB476" s="38"/>
      <c r="BC476" s="38"/>
      <c r="BD476" s="38"/>
      <c r="BE476" s="39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</row>
    <row r="477" spans="1:218" x14ac:dyDescent="0.2">
      <c r="A477" s="208"/>
      <c r="B477" s="140"/>
      <c r="C477" s="141"/>
      <c r="D477" s="127" t="s">
        <v>8</v>
      </c>
      <c r="E477" s="125"/>
      <c r="F477" s="28">
        <v>10</v>
      </c>
      <c r="G477" s="28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>
        <v>10</v>
      </c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6"/>
      <c r="BC477" s="26"/>
      <c r="BD477" s="26"/>
      <c r="BE477" s="27"/>
    </row>
    <row r="478" spans="1:218" x14ac:dyDescent="0.2">
      <c r="A478" s="208"/>
      <c r="B478" s="140"/>
      <c r="C478" s="141"/>
      <c r="D478" s="161" t="s">
        <v>40</v>
      </c>
      <c r="E478" s="156"/>
      <c r="F478" s="28">
        <v>200</v>
      </c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>
        <v>1</v>
      </c>
      <c r="AV478" s="29">
        <v>10</v>
      </c>
      <c r="AW478" s="29"/>
      <c r="AX478" s="29"/>
      <c r="AY478" s="29"/>
      <c r="AZ478" s="29"/>
      <c r="BA478" s="29"/>
      <c r="BB478" s="30"/>
      <c r="BC478" s="30"/>
      <c r="BD478" s="30">
        <v>204</v>
      </c>
      <c r="BE478" s="31"/>
    </row>
    <row r="479" spans="1:218" s="40" customFormat="1" ht="10.5" customHeight="1" x14ac:dyDescent="0.3">
      <c r="A479" s="208"/>
      <c r="B479" s="148" t="s">
        <v>21</v>
      </c>
      <c r="C479" s="149"/>
      <c r="D479" s="169" t="s">
        <v>50</v>
      </c>
      <c r="E479" s="135"/>
      <c r="F479" s="60">
        <v>500</v>
      </c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>
        <v>100</v>
      </c>
      <c r="AH479" s="55"/>
      <c r="AI479" s="55">
        <v>80</v>
      </c>
      <c r="AJ479" s="55"/>
      <c r="AK479" s="55">
        <v>20</v>
      </c>
      <c r="AL479" s="55"/>
      <c r="AM479" s="55">
        <v>1.25</v>
      </c>
      <c r="AN479" s="55"/>
      <c r="AO479" s="55"/>
      <c r="AP479" s="55"/>
      <c r="AQ479" s="55"/>
      <c r="AR479" s="55">
        <v>3</v>
      </c>
      <c r="AS479" s="55">
        <v>3</v>
      </c>
      <c r="AT479" s="55"/>
      <c r="AU479" s="55"/>
      <c r="AV479" s="55"/>
      <c r="AW479" s="55"/>
      <c r="AX479" s="55"/>
      <c r="AY479" s="55"/>
      <c r="AZ479" s="55"/>
      <c r="BA479" s="55"/>
      <c r="BB479" s="55">
        <v>15</v>
      </c>
      <c r="BC479" s="37">
        <v>366</v>
      </c>
      <c r="BD479" s="37"/>
      <c r="BE479" s="56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  <c r="GE479" s="41"/>
      <c r="GF479" s="41"/>
      <c r="GG479" s="41"/>
      <c r="GH479" s="41"/>
      <c r="GI479" s="41"/>
      <c r="GJ479" s="41"/>
      <c r="GK479" s="41"/>
      <c r="GL479" s="41"/>
      <c r="GM479" s="41"/>
      <c r="GN479" s="41"/>
      <c r="GO479" s="41"/>
      <c r="GP479" s="41"/>
      <c r="GQ479" s="41"/>
      <c r="GR479" s="41"/>
      <c r="GS479" s="41"/>
      <c r="GT479" s="41"/>
      <c r="GU479" s="41"/>
      <c r="GV479" s="41"/>
      <c r="GW479" s="41"/>
      <c r="GX479" s="41"/>
      <c r="GY479" s="41"/>
      <c r="GZ479" s="41"/>
      <c r="HA479" s="41"/>
      <c r="HB479" s="41"/>
      <c r="HC479" s="41"/>
      <c r="HD479" s="41"/>
      <c r="HE479" s="41"/>
      <c r="HF479" s="41"/>
      <c r="HG479" s="41"/>
      <c r="HH479" s="41"/>
      <c r="HI479" s="41"/>
      <c r="HJ479" s="41"/>
    </row>
    <row r="480" spans="1:218" x14ac:dyDescent="0.2">
      <c r="A480" s="208"/>
      <c r="B480" s="150"/>
      <c r="C480" s="151"/>
      <c r="D480" s="127" t="s">
        <v>80</v>
      </c>
      <c r="E480" s="125"/>
      <c r="F480" s="25">
        <v>150</v>
      </c>
      <c r="G480" s="26"/>
      <c r="H480" s="26">
        <v>15</v>
      </c>
      <c r="I480" s="26">
        <v>23</v>
      </c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>
        <v>105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>
        <v>21</v>
      </c>
      <c r="AE480" s="26"/>
      <c r="AF480" s="26">
        <v>22</v>
      </c>
      <c r="AG480" s="26"/>
      <c r="AH480" s="26"/>
      <c r="AI480" s="26"/>
      <c r="AJ480" s="26"/>
      <c r="AK480" s="26"/>
      <c r="AL480" s="26"/>
      <c r="AM480" s="26">
        <v>0.75</v>
      </c>
      <c r="AN480" s="26"/>
      <c r="AO480" s="26"/>
      <c r="AP480" s="26"/>
      <c r="AQ480" s="26"/>
      <c r="AR480" s="26">
        <v>1.5</v>
      </c>
      <c r="AS480" s="26"/>
      <c r="AT480" s="26"/>
      <c r="AU480" s="26"/>
      <c r="AV480" s="26"/>
      <c r="AW480" s="26">
        <v>15</v>
      </c>
      <c r="AX480" s="26"/>
      <c r="AY480" s="26"/>
      <c r="AZ480" s="26"/>
      <c r="BA480" s="26"/>
      <c r="BB480" s="26"/>
      <c r="BC480" s="26"/>
      <c r="BD480" s="26"/>
      <c r="BE480" s="27"/>
    </row>
    <row r="481" spans="1:218" x14ac:dyDescent="0.2">
      <c r="A481" s="208"/>
      <c r="B481" s="150"/>
      <c r="C481" s="151"/>
      <c r="D481" s="154" t="s">
        <v>42</v>
      </c>
      <c r="E481" s="155"/>
      <c r="F481" s="35">
        <v>300</v>
      </c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>
        <v>318</v>
      </c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>
        <v>2.4</v>
      </c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>
        <v>210</v>
      </c>
      <c r="BE481" s="32"/>
    </row>
    <row r="482" spans="1:218" ht="10.5" customHeight="1" x14ac:dyDescent="0.2">
      <c r="A482" s="208"/>
      <c r="B482" s="150"/>
      <c r="C482" s="151"/>
      <c r="D482" s="127" t="s">
        <v>14</v>
      </c>
      <c r="E482" s="125"/>
      <c r="F482" s="35">
        <v>120</v>
      </c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>
        <v>120</v>
      </c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32"/>
    </row>
    <row r="483" spans="1:218" x14ac:dyDescent="0.2">
      <c r="A483" s="208"/>
      <c r="B483" s="150"/>
      <c r="C483" s="151"/>
      <c r="D483" s="125" t="s">
        <v>43</v>
      </c>
      <c r="E483" s="126"/>
      <c r="F483" s="25">
        <v>150</v>
      </c>
      <c r="G483" s="26">
        <v>150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7"/>
    </row>
    <row r="484" spans="1:218" x14ac:dyDescent="0.2">
      <c r="A484" s="208"/>
      <c r="B484" s="150"/>
      <c r="C484" s="151"/>
      <c r="D484" s="125" t="s">
        <v>37</v>
      </c>
      <c r="E484" s="126"/>
      <c r="F484" s="25">
        <v>200</v>
      </c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>
        <v>0.2</v>
      </c>
      <c r="AO484" s="26"/>
      <c r="AP484" s="26">
        <v>10</v>
      </c>
      <c r="AQ484" s="26"/>
      <c r="AR484" s="26"/>
      <c r="AS484" s="26"/>
      <c r="AT484" s="26"/>
      <c r="AU484" s="26"/>
      <c r="AV484" s="26">
        <v>12</v>
      </c>
      <c r="AW484" s="26"/>
      <c r="AX484" s="26"/>
      <c r="AY484" s="26"/>
      <c r="AZ484" s="26"/>
      <c r="BA484" s="26"/>
      <c r="BB484" s="26"/>
      <c r="BC484" s="26"/>
      <c r="BD484" s="26">
        <v>216</v>
      </c>
      <c r="BE484" s="27"/>
    </row>
    <row r="485" spans="1:218" x14ac:dyDescent="0.2">
      <c r="A485" s="208"/>
      <c r="B485" s="152"/>
      <c r="C485" s="153"/>
      <c r="D485" s="206"/>
      <c r="E485" s="156"/>
      <c r="F485" s="34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1"/>
    </row>
    <row r="486" spans="1:218" s="40" customFormat="1" ht="10.5" customHeight="1" x14ac:dyDescent="0.3">
      <c r="A486" s="208"/>
      <c r="B486" s="138" t="s">
        <v>22</v>
      </c>
      <c r="C486" s="139"/>
      <c r="D486" s="169" t="s">
        <v>56</v>
      </c>
      <c r="E486" s="135"/>
      <c r="F486" s="54">
        <v>300</v>
      </c>
      <c r="G486" s="55"/>
      <c r="H486" s="55"/>
      <c r="I486" s="55"/>
      <c r="J486" s="55"/>
      <c r="K486" s="55"/>
      <c r="L486" s="55"/>
      <c r="M486" s="55"/>
      <c r="N486" s="55">
        <v>96</v>
      </c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>
        <v>12</v>
      </c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>
        <v>3</v>
      </c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37"/>
      <c r="BD486" s="37">
        <v>231</v>
      </c>
      <c r="BE486" s="56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  <c r="FH486" s="41"/>
      <c r="FI486" s="41"/>
      <c r="FJ486" s="41"/>
      <c r="FK486" s="41"/>
      <c r="FL486" s="41"/>
      <c r="FM486" s="41"/>
      <c r="FN486" s="41"/>
      <c r="FO486" s="41"/>
      <c r="FP486" s="41"/>
      <c r="FQ486" s="41"/>
      <c r="FR486" s="41"/>
      <c r="FS486" s="41"/>
      <c r="FT486" s="41"/>
      <c r="FU486" s="41"/>
      <c r="FV486" s="41"/>
      <c r="FW486" s="41"/>
      <c r="FX486" s="41"/>
      <c r="FY486" s="41"/>
      <c r="FZ486" s="41"/>
      <c r="GA486" s="41"/>
      <c r="GB486" s="41"/>
      <c r="GC486" s="41"/>
      <c r="GD486" s="41"/>
      <c r="GE486" s="41"/>
      <c r="GF486" s="41"/>
      <c r="GG486" s="41"/>
      <c r="GH486" s="41"/>
      <c r="GI486" s="41"/>
      <c r="GJ486" s="41"/>
      <c r="GK486" s="41"/>
      <c r="GL486" s="41"/>
      <c r="GM486" s="41"/>
      <c r="GN486" s="41"/>
      <c r="GO486" s="41"/>
      <c r="GP486" s="41"/>
      <c r="GQ486" s="41"/>
      <c r="GR486" s="41"/>
      <c r="GS486" s="41"/>
      <c r="GT486" s="41"/>
      <c r="GU486" s="41"/>
      <c r="GV486" s="41"/>
      <c r="GW486" s="41"/>
      <c r="GX486" s="41"/>
      <c r="GY486" s="41"/>
      <c r="GZ486" s="41"/>
      <c r="HA486" s="41"/>
      <c r="HB486" s="41"/>
      <c r="HC486" s="41"/>
      <c r="HD486" s="41"/>
      <c r="HE486" s="41"/>
      <c r="HF486" s="41"/>
      <c r="HG486" s="41"/>
      <c r="HH486" s="41"/>
      <c r="HI486" s="41"/>
      <c r="HJ486" s="41"/>
    </row>
    <row r="487" spans="1:218" x14ac:dyDescent="0.2">
      <c r="A487" s="208"/>
      <c r="B487" s="140"/>
      <c r="C487" s="141"/>
      <c r="D487" s="127" t="s">
        <v>17</v>
      </c>
      <c r="E487" s="125"/>
      <c r="F487" s="25">
        <v>200</v>
      </c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>
        <v>200</v>
      </c>
      <c r="AX487" s="26"/>
      <c r="AY487" s="26"/>
      <c r="AZ487" s="26"/>
      <c r="BA487" s="26"/>
      <c r="BB487" s="26"/>
      <c r="BC487" s="26"/>
      <c r="BD487" s="26"/>
      <c r="BE487" s="27"/>
    </row>
    <row r="488" spans="1:218" ht="10.5" customHeight="1" x14ac:dyDescent="0.2">
      <c r="A488" s="208"/>
      <c r="B488" s="140"/>
      <c r="C488" s="141"/>
      <c r="D488" s="127" t="s">
        <v>79</v>
      </c>
      <c r="E488" s="125"/>
      <c r="F488" s="25">
        <v>50</v>
      </c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>
        <v>50</v>
      </c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7"/>
    </row>
    <row r="489" spans="1:218" s="40" customFormat="1" ht="10.5" customHeight="1" x14ac:dyDescent="0.3">
      <c r="A489" s="208"/>
      <c r="B489" s="140"/>
      <c r="C489" s="141"/>
      <c r="D489" s="128" t="s">
        <v>43</v>
      </c>
      <c r="E489" s="124"/>
      <c r="F489" s="57">
        <v>150</v>
      </c>
      <c r="G489" s="38">
        <v>150</v>
      </c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9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  <c r="FF489" s="41"/>
      <c r="FG489" s="41"/>
      <c r="FH489" s="41"/>
      <c r="FI489" s="41"/>
      <c r="FJ489" s="41"/>
      <c r="FK489" s="41"/>
      <c r="FL489" s="41"/>
      <c r="FM489" s="41"/>
      <c r="FN489" s="41"/>
      <c r="FO489" s="41"/>
      <c r="FP489" s="41"/>
      <c r="FQ489" s="41"/>
      <c r="FR489" s="41"/>
      <c r="FS489" s="41"/>
      <c r="FT489" s="41"/>
      <c r="FU489" s="41"/>
      <c r="FV489" s="41"/>
      <c r="FW489" s="41"/>
      <c r="FX489" s="41"/>
      <c r="FY489" s="41"/>
      <c r="FZ489" s="41"/>
      <c r="GA489" s="41"/>
      <c r="GB489" s="41"/>
      <c r="GC489" s="41"/>
      <c r="GD489" s="41"/>
      <c r="GE489" s="41"/>
      <c r="GF489" s="41"/>
      <c r="GG489" s="41"/>
      <c r="GH489" s="41"/>
      <c r="GI489" s="41"/>
      <c r="GJ489" s="41"/>
      <c r="GK489" s="41"/>
      <c r="GL489" s="41"/>
      <c r="GM489" s="41"/>
      <c r="GN489" s="41"/>
      <c r="GO489" s="41"/>
      <c r="GP489" s="41"/>
      <c r="GQ489" s="41"/>
      <c r="GR489" s="41"/>
      <c r="GS489" s="41"/>
      <c r="GT489" s="41"/>
      <c r="GU489" s="41"/>
      <c r="GV489" s="41"/>
      <c r="GW489" s="41"/>
      <c r="GX489" s="41"/>
      <c r="GY489" s="41"/>
      <c r="GZ489" s="41"/>
      <c r="HA489" s="41"/>
      <c r="HB489" s="41"/>
      <c r="HC489" s="41"/>
      <c r="HD489" s="41"/>
      <c r="HE489" s="41"/>
      <c r="HF489" s="41"/>
      <c r="HG489" s="41"/>
      <c r="HH489" s="41"/>
      <c r="HI489" s="41"/>
      <c r="HJ489" s="41"/>
    </row>
    <row r="490" spans="1:218" x14ac:dyDescent="0.2">
      <c r="A490" s="208"/>
      <c r="B490" s="140"/>
      <c r="C490" s="141"/>
      <c r="D490" s="127" t="s">
        <v>8</v>
      </c>
      <c r="E490" s="125"/>
      <c r="F490" s="28">
        <v>10</v>
      </c>
      <c r="G490" s="28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>
        <v>10</v>
      </c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6"/>
      <c r="BC490" s="26"/>
      <c r="BD490" s="26"/>
      <c r="BE490" s="27"/>
    </row>
    <row r="491" spans="1:218" ht="12" customHeight="1" x14ac:dyDescent="0.3">
      <c r="A491" s="209"/>
      <c r="B491" s="142"/>
      <c r="C491" s="143"/>
      <c r="D491" s="127" t="s">
        <v>40</v>
      </c>
      <c r="E491" s="137"/>
      <c r="F491" s="42">
        <v>200</v>
      </c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>
        <v>1</v>
      </c>
      <c r="AV491" s="29">
        <v>10</v>
      </c>
      <c r="AW491" s="29"/>
      <c r="AX491" s="29"/>
      <c r="AY491" s="29"/>
      <c r="AZ491" s="29"/>
      <c r="BA491" s="29"/>
      <c r="BB491" s="26"/>
      <c r="BC491" s="26"/>
      <c r="BD491" s="26">
        <v>204</v>
      </c>
      <c r="BE491" s="27"/>
    </row>
    <row r="492" spans="1:218" ht="12" customHeight="1" x14ac:dyDescent="0.3">
      <c r="A492" s="209"/>
      <c r="B492" s="159"/>
      <c r="C492" s="160"/>
      <c r="D492" s="127" t="s">
        <v>127</v>
      </c>
      <c r="E492" s="137"/>
      <c r="F492" s="42">
        <v>100</v>
      </c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>
        <v>100</v>
      </c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6"/>
      <c r="BC492" s="26"/>
      <c r="BD492" s="26"/>
      <c r="BE492" s="27"/>
    </row>
    <row r="493" spans="1:218" ht="11.25" customHeight="1" x14ac:dyDescent="0.2">
      <c r="A493" s="210"/>
      <c r="B493" s="144"/>
      <c r="C493" s="145"/>
      <c r="D493" s="129" t="s">
        <v>23</v>
      </c>
      <c r="E493" s="130"/>
      <c r="F493" s="34"/>
      <c r="G493" s="30">
        <f>SUM(G473:G492)</f>
        <v>300</v>
      </c>
      <c r="H493" s="30">
        <f t="shared" ref="H493:BD493" si="40">SUM(H473:H492)</f>
        <v>165</v>
      </c>
      <c r="I493" s="30">
        <f t="shared" si="40"/>
        <v>23</v>
      </c>
      <c r="J493" s="30">
        <f t="shared" si="40"/>
        <v>0</v>
      </c>
      <c r="K493" s="30">
        <f t="shared" si="40"/>
        <v>0</v>
      </c>
      <c r="L493" s="30">
        <f t="shared" si="40"/>
        <v>0</v>
      </c>
      <c r="M493" s="30">
        <f t="shared" si="40"/>
        <v>0</v>
      </c>
      <c r="N493" s="30">
        <f t="shared" si="40"/>
        <v>96</v>
      </c>
      <c r="O493" s="30">
        <f t="shared" si="40"/>
        <v>0</v>
      </c>
      <c r="P493" s="30">
        <f t="shared" si="40"/>
        <v>0</v>
      </c>
      <c r="Q493" s="30">
        <f t="shared" si="40"/>
        <v>0</v>
      </c>
      <c r="R493" s="30">
        <f t="shared" si="40"/>
        <v>0</v>
      </c>
      <c r="S493" s="30">
        <f t="shared" si="40"/>
        <v>0</v>
      </c>
      <c r="T493" s="30">
        <f t="shared" si="40"/>
        <v>105</v>
      </c>
      <c r="U493" s="30">
        <f t="shared" si="40"/>
        <v>0</v>
      </c>
      <c r="V493" s="30">
        <f t="shared" si="40"/>
        <v>0</v>
      </c>
      <c r="W493" s="30">
        <f t="shared" si="40"/>
        <v>100</v>
      </c>
      <c r="X493" s="30">
        <f t="shared" si="40"/>
        <v>0</v>
      </c>
      <c r="Y493" s="30">
        <f t="shared" si="40"/>
        <v>50</v>
      </c>
      <c r="Z493" s="30">
        <f t="shared" si="40"/>
        <v>0</v>
      </c>
      <c r="AA493" s="30">
        <f t="shared" si="40"/>
        <v>0</v>
      </c>
      <c r="AB493" s="30">
        <f t="shared" si="40"/>
        <v>0</v>
      </c>
      <c r="AC493" s="30">
        <f t="shared" si="40"/>
        <v>0</v>
      </c>
      <c r="AD493" s="30">
        <f t="shared" si="40"/>
        <v>121</v>
      </c>
      <c r="AE493" s="30">
        <f t="shared" si="40"/>
        <v>32</v>
      </c>
      <c r="AF493" s="30">
        <f t="shared" si="40"/>
        <v>22</v>
      </c>
      <c r="AG493" s="30">
        <f t="shared" si="40"/>
        <v>418</v>
      </c>
      <c r="AH493" s="30">
        <f t="shared" si="40"/>
        <v>0</v>
      </c>
      <c r="AI493" s="30">
        <f t="shared" si="40"/>
        <v>80</v>
      </c>
      <c r="AJ493" s="30">
        <f t="shared" si="40"/>
        <v>0</v>
      </c>
      <c r="AK493" s="30">
        <f t="shared" si="40"/>
        <v>20</v>
      </c>
      <c r="AL493" s="30">
        <f t="shared" si="40"/>
        <v>120</v>
      </c>
      <c r="AM493" s="30">
        <f t="shared" si="40"/>
        <v>2</v>
      </c>
      <c r="AN493" s="30">
        <f t="shared" si="40"/>
        <v>0.2</v>
      </c>
      <c r="AO493" s="30">
        <f t="shared" si="40"/>
        <v>0</v>
      </c>
      <c r="AP493" s="30">
        <f t="shared" si="40"/>
        <v>10</v>
      </c>
      <c r="AQ493" s="30">
        <f t="shared" si="40"/>
        <v>0</v>
      </c>
      <c r="AR493" s="30">
        <f t="shared" si="40"/>
        <v>13.9</v>
      </c>
      <c r="AS493" s="30">
        <f t="shared" si="40"/>
        <v>3</v>
      </c>
      <c r="AT493" s="30">
        <f t="shared" si="40"/>
        <v>0</v>
      </c>
      <c r="AU493" s="30">
        <f t="shared" si="40"/>
        <v>2</v>
      </c>
      <c r="AV493" s="30">
        <f t="shared" si="40"/>
        <v>32</v>
      </c>
      <c r="AW493" s="30">
        <f t="shared" si="40"/>
        <v>215</v>
      </c>
      <c r="AX493" s="30">
        <f t="shared" si="40"/>
        <v>0</v>
      </c>
      <c r="AY493" s="30">
        <f t="shared" si="40"/>
        <v>100</v>
      </c>
      <c r="AZ493" s="30">
        <f t="shared" si="40"/>
        <v>0</v>
      </c>
      <c r="BA493" s="30">
        <f t="shared" si="40"/>
        <v>30</v>
      </c>
      <c r="BB493" s="30">
        <f t="shared" si="40"/>
        <v>15</v>
      </c>
      <c r="BC493" s="30">
        <f t="shared" si="40"/>
        <v>366</v>
      </c>
      <c r="BD493" s="30">
        <f t="shared" si="40"/>
        <v>1665</v>
      </c>
      <c r="BE493" s="31">
        <v>3212</v>
      </c>
    </row>
    <row r="494" spans="1:218" ht="9.75" customHeight="1" x14ac:dyDescent="0.2">
      <c r="A494" s="207">
        <v>26</v>
      </c>
      <c r="B494" s="138" t="s">
        <v>20</v>
      </c>
      <c r="C494" s="139"/>
      <c r="D494" s="133" t="s">
        <v>57</v>
      </c>
      <c r="E494" s="134"/>
      <c r="F494" s="21">
        <v>300</v>
      </c>
      <c r="G494" s="22"/>
      <c r="H494" s="22"/>
      <c r="I494" s="22"/>
      <c r="J494" s="22">
        <v>116</v>
      </c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>
        <v>12</v>
      </c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>
        <v>3</v>
      </c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3"/>
      <c r="BD494" s="23">
        <v>208</v>
      </c>
      <c r="BE494" s="32"/>
    </row>
    <row r="495" spans="1:218" ht="9.75" customHeight="1" x14ac:dyDescent="0.2">
      <c r="A495" s="211"/>
      <c r="B495" s="140"/>
      <c r="C495" s="141"/>
      <c r="D495" s="131" t="s">
        <v>17</v>
      </c>
      <c r="E495" s="125"/>
      <c r="F495" s="35">
        <v>200</v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>
        <v>200</v>
      </c>
      <c r="AX495" s="23"/>
      <c r="AY495" s="23"/>
      <c r="AZ495" s="23"/>
      <c r="BA495" s="23"/>
      <c r="BB495" s="23"/>
      <c r="BC495" s="23"/>
      <c r="BD495" s="23"/>
      <c r="BE495" s="32"/>
    </row>
    <row r="496" spans="1:218" x14ac:dyDescent="0.2">
      <c r="A496" s="208"/>
      <c r="B496" s="140"/>
      <c r="C496" s="141"/>
      <c r="D496" s="127" t="s">
        <v>44</v>
      </c>
      <c r="E496" s="125"/>
      <c r="F496" s="25">
        <v>150</v>
      </c>
      <c r="G496" s="25"/>
      <c r="H496" s="26">
        <v>150</v>
      </c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7"/>
    </row>
    <row r="497" spans="1:218" x14ac:dyDescent="0.2">
      <c r="A497" s="208"/>
      <c r="B497" s="140"/>
      <c r="C497" s="141"/>
      <c r="D497" s="127" t="s">
        <v>8</v>
      </c>
      <c r="E497" s="125"/>
      <c r="F497" s="28">
        <v>10</v>
      </c>
      <c r="G497" s="28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>
        <v>10</v>
      </c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6"/>
      <c r="BC497" s="26"/>
      <c r="BD497" s="26"/>
      <c r="BE497" s="27"/>
    </row>
    <row r="498" spans="1:218" ht="9.75" customHeight="1" x14ac:dyDescent="0.2">
      <c r="A498" s="208"/>
      <c r="B498" s="140"/>
      <c r="C498" s="141"/>
      <c r="D498" s="127" t="s">
        <v>18</v>
      </c>
      <c r="E498" s="125"/>
      <c r="F498" s="28">
        <v>100</v>
      </c>
      <c r="G498" s="28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>
        <v>100</v>
      </c>
      <c r="AZ498" s="29"/>
      <c r="BA498" s="29"/>
      <c r="BB498" s="26"/>
      <c r="BC498" s="26"/>
      <c r="BD498" s="26"/>
      <c r="BE498" s="27"/>
    </row>
    <row r="499" spans="1:218" x14ac:dyDescent="0.2">
      <c r="A499" s="208"/>
      <c r="B499" s="140"/>
      <c r="C499" s="141"/>
      <c r="D499" s="161" t="s">
        <v>40</v>
      </c>
      <c r="E499" s="156"/>
      <c r="F499" s="28">
        <v>200</v>
      </c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>
        <v>1</v>
      </c>
      <c r="AV499" s="29">
        <v>10</v>
      </c>
      <c r="AW499" s="29"/>
      <c r="AX499" s="29"/>
      <c r="AY499" s="29"/>
      <c r="AZ499" s="29"/>
      <c r="BA499" s="29"/>
      <c r="BB499" s="30"/>
      <c r="BC499" s="30"/>
      <c r="BD499" s="30">
        <v>204</v>
      </c>
      <c r="BE499" s="31"/>
    </row>
    <row r="500" spans="1:218" x14ac:dyDescent="0.2">
      <c r="A500" s="208"/>
      <c r="B500" s="148" t="s">
        <v>21</v>
      </c>
      <c r="C500" s="149"/>
      <c r="D500" s="133" t="s">
        <v>72</v>
      </c>
      <c r="E500" s="134"/>
      <c r="F500" s="21">
        <v>500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>
        <v>50</v>
      </c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>
        <v>100</v>
      </c>
      <c r="AH500" s="22"/>
      <c r="AI500" s="22"/>
      <c r="AJ500" s="22">
        <v>20</v>
      </c>
      <c r="AK500" s="22">
        <v>20</v>
      </c>
      <c r="AL500" s="22"/>
      <c r="AM500" s="22">
        <v>1.25</v>
      </c>
      <c r="AN500" s="22"/>
      <c r="AO500" s="22"/>
      <c r="AP500" s="22"/>
      <c r="AQ500" s="22"/>
      <c r="AR500" s="22">
        <v>3</v>
      </c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3">
        <v>345</v>
      </c>
      <c r="BD500" s="23"/>
      <c r="BE500" s="32"/>
    </row>
    <row r="501" spans="1:218" s="40" customFormat="1" ht="10.5" customHeight="1" x14ac:dyDescent="0.3">
      <c r="A501" s="208"/>
      <c r="B501" s="150"/>
      <c r="C501" s="151"/>
      <c r="D501" s="123" t="s">
        <v>51</v>
      </c>
      <c r="E501" s="124"/>
      <c r="F501" s="61">
        <v>120</v>
      </c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>
        <v>120</v>
      </c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9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1"/>
      <c r="GF501" s="41"/>
      <c r="GG501" s="41"/>
      <c r="GH501" s="41"/>
      <c r="GI501" s="41"/>
      <c r="GJ501" s="41"/>
      <c r="GK501" s="41"/>
      <c r="GL501" s="41"/>
      <c r="GM501" s="41"/>
      <c r="GN501" s="41"/>
      <c r="GO501" s="41"/>
      <c r="GP501" s="41"/>
      <c r="GQ501" s="41"/>
      <c r="GR501" s="41"/>
      <c r="GS501" s="41"/>
      <c r="GT501" s="41"/>
      <c r="GU501" s="41"/>
      <c r="GV501" s="41"/>
      <c r="GW501" s="41"/>
      <c r="GX501" s="41"/>
      <c r="GY501" s="41"/>
      <c r="GZ501" s="41"/>
      <c r="HA501" s="41"/>
      <c r="HB501" s="41"/>
      <c r="HC501" s="41"/>
      <c r="HD501" s="41"/>
      <c r="HE501" s="41"/>
      <c r="HF501" s="41"/>
      <c r="HG501" s="41"/>
      <c r="HH501" s="41"/>
      <c r="HI501" s="41"/>
      <c r="HJ501" s="41"/>
    </row>
    <row r="502" spans="1:218" x14ac:dyDescent="0.2">
      <c r="A502" s="208"/>
      <c r="B502" s="150"/>
      <c r="C502" s="151"/>
      <c r="D502" s="154" t="s">
        <v>56</v>
      </c>
      <c r="E502" s="155"/>
      <c r="F502" s="35">
        <v>300</v>
      </c>
      <c r="G502" s="23"/>
      <c r="H502" s="23"/>
      <c r="I502" s="23"/>
      <c r="J502" s="23"/>
      <c r="K502" s="23"/>
      <c r="L502" s="23"/>
      <c r="M502" s="23"/>
      <c r="N502" s="23">
        <v>96</v>
      </c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>
        <v>12</v>
      </c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>
        <v>3</v>
      </c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>
        <v>230.7</v>
      </c>
      <c r="BE502" s="32"/>
    </row>
    <row r="503" spans="1:218" ht="10.5" customHeight="1" x14ac:dyDescent="0.2">
      <c r="A503" s="208"/>
      <c r="B503" s="150"/>
      <c r="C503" s="151"/>
      <c r="D503" s="127" t="s">
        <v>61</v>
      </c>
      <c r="E503" s="125"/>
      <c r="F503" s="28">
        <v>100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>
        <v>6</v>
      </c>
      <c r="AG503" s="29"/>
      <c r="AH503" s="29"/>
      <c r="AI503" s="29">
        <v>84</v>
      </c>
      <c r="AJ503" s="29"/>
      <c r="AK503" s="29">
        <v>15</v>
      </c>
      <c r="AL503" s="29"/>
      <c r="AM503" s="29"/>
      <c r="AN503" s="29">
        <v>0.1</v>
      </c>
      <c r="AO503" s="29"/>
      <c r="AP503" s="29"/>
      <c r="AQ503" s="29"/>
      <c r="AR503" s="29">
        <v>0.6</v>
      </c>
      <c r="AS503" s="29"/>
      <c r="AT503" s="29"/>
      <c r="AU503" s="29"/>
      <c r="AV503" s="29"/>
      <c r="AW503" s="29"/>
      <c r="AX503" s="29"/>
      <c r="AY503" s="29"/>
      <c r="AZ503" s="29"/>
      <c r="BA503" s="29"/>
      <c r="BB503" s="26"/>
      <c r="BC503" s="26"/>
      <c r="BD503" s="26"/>
      <c r="BE503" s="27"/>
    </row>
    <row r="504" spans="1:218" s="40" customFormat="1" ht="10.5" customHeight="1" x14ac:dyDescent="0.3">
      <c r="A504" s="208"/>
      <c r="B504" s="150"/>
      <c r="C504" s="151"/>
      <c r="D504" s="128" t="s">
        <v>43</v>
      </c>
      <c r="E504" s="124"/>
      <c r="F504" s="59">
        <v>150</v>
      </c>
      <c r="G504" s="45">
        <v>150</v>
      </c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38"/>
      <c r="BC504" s="38"/>
      <c r="BD504" s="38"/>
      <c r="BE504" s="39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  <c r="EO504" s="41"/>
      <c r="EP504" s="41"/>
      <c r="EQ504" s="41"/>
      <c r="ER504" s="41"/>
      <c r="ES504" s="41"/>
      <c r="ET504" s="41"/>
      <c r="EU504" s="41"/>
      <c r="EV504" s="41"/>
      <c r="EW504" s="41"/>
      <c r="EX504" s="41"/>
      <c r="EY504" s="41"/>
      <c r="EZ504" s="41"/>
      <c r="FA504" s="41"/>
      <c r="FB504" s="41"/>
      <c r="FC504" s="41"/>
      <c r="FD504" s="41"/>
      <c r="FE504" s="41"/>
      <c r="FF504" s="41"/>
      <c r="FG504" s="41"/>
      <c r="FH504" s="41"/>
      <c r="FI504" s="41"/>
      <c r="FJ504" s="41"/>
      <c r="FK504" s="41"/>
      <c r="FL504" s="41"/>
      <c r="FM504" s="41"/>
      <c r="FN504" s="41"/>
      <c r="FO504" s="41"/>
      <c r="FP504" s="41"/>
      <c r="FQ504" s="41"/>
      <c r="FR504" s="41"/>
      <c r="FS504" s="41"/>
      <c r="FT504" s="41"/>
      <c r="FU504" s="41"/>
      <c r="FV504" s="41"/>
      <c r="FW504" s="41"/>
      <c r="FX504" s="41"/>
      <c r="FY504" s="41"/>
      <c r="FZ504" s="41"/>
      <c r="GA504" s="41"/>
      <c r="GB504" s="41"/>
      <c r="GC504" s="41"/>
      <c r="GD504" s="41"/>
      <c r="GE504" s="41"/>
      <c r="GF504" s="41"/>
      <c r="GG504" s="41"/>
      <c r="GH504" s="41"/>
      <c r="GI504" s="41"/>
      <c r="GJ504" s="41"/>
      <c r="GK504" s="41"/>
      <c r="GL504" s="41"/>
      <c r="GM504" s="41"/>
      <c r="GN504" s="41"/>
      <c r="GO504" s="41"/>
      <c r="GP504" s="41"/>
      <c r="GQ504" s="41"/>
      <c r="GR504" s="41"/>
      <c r="GS504" s="41"/>
      <c r="GT504" s="41"/>
      <c r="GU504" s="41"/>
      <c r="GV504" s="41"/>
      <c r="GW504" s="41"/>
      <c r="GX504" s="41"/>
      <c r="GY504" s="41"/>
      <c r="GZ504" s="41"/>
      <c r="HA504" s="41"/>
      <c r="HB504" s="41"/>
      <c r="HC504" s="41"/>
      <c r="HD504" s="41"/>
      <c r="HE504" s="41"/>
      <c r="HF504" s="41"/>
      <c r="HG504" s="41"/>
      <c r="HH504" s="41"/>
      <c r="HI504" s="41"/>
      <c r="HJ504" s="41"/>
    </row>
    <row r="505" spans="1:218" x14ac:dyDescent="0.2">
      <c r="A505" s="208"/>
      <c r="B505" s="152"/>
      <c r="C505" s="153"/>
      <c r="D505" s="206" t="s">
        <v>37</v>
      </c>
      <c r="E505" s="156"/>
      <c r="F505" s="34">
        <v>200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>
        <v>0.2</v>
      </c>
      <c r="AO505" s="30"/>
      <c r="AP505" s="30">
        <v>10</v>
      </c>
      <c r="AQ505" s="30"/>
      <c r="AR505" s="30"/>
      <c r="AS505" s="30"/>
      <c r="AT505" s="30"/>
      <c r="AU505" s="30"/>
      <c r="AV505" s="30">
        <v>12</v>
      </c>
      <c r="AW505" s="30"/>
      <c r="AX505" s="30"/>
      <c r="AY505" s="30"/>
      <c r="AZ505" s="30"/>
      <c r="BA505" s="30"/>
      <c r="BB505" s="30"/>
      <c r="BC505" s="30"/>
      <c r="BD505" s="30">
        <v>216</v>
      </c>
      <c r="BE505" s="31"/>
    </row>
    <row r="506" spans="1:218" x14ac:dyDescent="0.2">
      <c r="A506" s="208"/>
      <c r="B506" s="138" t="s">
        <v>22</v>
      </c>
      <c r="C506" s="173"/>
      <c r="D506" s="134" t="s">
        <v>68</v>
      </c>
      <c r="E506" s="172"/>
      <c r="F506" s="21">
        <v>150</v>
      </c>
      <c r="G506" s="23"/>
      <c r="H506" s="23">
        <v>18</v>
      </c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>
        <v>128</v>
      </c>
      <c r="AD506" s="23">
        <v>6</v>
      </c>
      <c r="AE506" s="23"/>
      <c r="AF506" s="23">
        <v>15</v>
      </c>
      <c r="AG506" s="23"/>
      <c r="AH506" s="23"/>
      <c r="AI506" s="23"/>
      <c r="AJ506" s="23"/>
      <c r="AK506" s="23">
        <v>25</v>
      </c>
      <c r="AL506" s="23"/>
      <c r="AM506" s="23">
        <v>0.375</v>
      </c>
      <c r="AN506" s="23"/>
      <c r="AO506" s="23"/>
      <c r="AP506" s="23"/>
      <c r="AQ506" s="23"/>
      <c r="AR506" s="23">
        <v>6</v>
      </c>
      <c r="AS506" s="23"/>
      <c r="AT506" s="23"/>
      <c r="AU506" s="23"/>
      <c r="AV506" s="23"/>
      <c r="AW506" s="23">
        <v>12</v>
      </c>
      <c r="AX506" s="23"/>
      <c r="AY506" s="23"/>
      <c r="AZ506" s="23"/>
      <c r="BA506" s="23"/>
      <c r="BB506" s="22"/>
      <c r="BC506" s="23"/>
      <c r="BD506" s="23"/>
      <c r="BE506" s="32"/>
    </row>
    <row r="507" spans="1:218" s="40" customFormat="1" ht="10.5" customHeight="1" x14ac:dyDescent="0.3">
      <c r="A507" s="208"/>
      <c r="B507" s="140"/>
      <c r="C507" s="141"/>
      <c r="D507" s="128" t="s">
        <v>52</v>
      </c>
      <c r="E507" s="132"/>
      <c r="F507" s="52">
        <v>200</v>
      </c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>
        <v>10</v>
      </c>
      <c r="AF507" s="37"/>
      <c r="AG507" s="37">
        <v>170</v>
      </c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>
        <v>2</v>
      </c>
      <c r="AS507" s="37"/>
      <c r="AT507" s="37"/>
      <c r="AU507" s="37"/>
      <c r="AV507" s="37"/>
      <c r="AW507" s="37">
        <v>30</v>
      </c>
      <c r="AX507" s="37"/>
      <c r="AY507" s="37"/>
      <c r="AZ507" s="37"/>
      <c r="BA507" s="37"/>
      <c r="BB507" s="38"/>
      <c r="BC507" s="38"/>
      <c r="BD507" s="38"/>
      <c r="BE507" s="39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</row>
    <row r="508" spans="1:218" x14ac:dyDescent="0.2">
      <c r="A508" s="208"/>
      <c r="B508" s="140"/>
      <c r="C508" s="141"/>
      <c r="D508" s="127" t="s">
        <v>53</v>
      </c>
      <c r="E508" s="125"/>
      <c r="F508" s="28">
        <v>100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>
        <v>5</v>
      </c>
      <c r="AG508" s="29"/>
      <c r="AH508" s="29">
        <v>70</v>
      </c>
      <c r="AI508" s="29"/>
      <c r="AJ508" s="29">
        <v>13</v>
      </c>
      <c r="AK508" s="29">
        <v>5</v>
      </c>
      <c r="AL508" s="29"/>
      <c r="AM508" s="29"/>
      <c r="AN508" s="29"/>
      <c r="AO508" s="29"/>
      <c r="AP508" s="29"/>
      <c r="AQ508" s="29"/>
      <c r="AR508" s="29">
        <v>0.6</v>
      </c>
      <c r="AS508" s="29">
        <v>3</v>
      </c>
      <c r="AT508" s="29"/>
      <c r="AU508" s="29"/>
      <c r="AV508" s="29">
        <v>5</v>
      </c>
      <c r="AW508" s="29"/>
      <c r="AX508" s="29"/>
      <c r="AY508" s="29"/>
      <c r="AZ508" s="29"/>
      <c r="BA508" s="29"/>
      <c r="BB508" s="26"/>
      <c r="BC508" s="26"/>
      <c r="BD508" s="26"/>
      <c r="BE508" s="27"/>
    </row>
    <row r="509" spans="1:218" s="40" customFormat="1" ht="10.5" customHeight="1" x14ac:dyDescent="0.3">
      <c r="A509" s="208"/>
      <c r="B509" s="140"/>
      <c r="C509" s="141"/>
      <c r="D509" s="128" t="s">
        <v>43</v>
      </c>
      <c r="E509" s="124"/>
      <c r="F509" s="57">
        <v>150</v>
      </c>
      <c r="G509" s="38">
        <v>150</v>
      </c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9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41"/>
      <c r="GF509" s="41"/>
      <c r="GG509" s="41"/>
      <c r="GH509" s="41"/>
      <c r="GI509" s="41"/>
      <c r="GJ509" s="41"/>
      <c r="GK509" s="41"/>
      <c r="GL509" s="41"/>
      <c r="GM509" s="41"/>
      <c r="GN509" s="41"/>
      <c r="GO509" s="41"/>
      <c r="GP509" s="41"/>
      <c r="GQ509" s="41"/>
      <c r="GR509" s="41"/>
      <c r="GS509" s="41"/>
      <c r="GT509" s="41"/>
      <c r="GU509" s="41"/>
      <c r="GV509" s="41"/>
      <c r="GW509" s="41"/>
      <c r="GX509" s="41"/>
      <c r="GY509" s="41"/>
      <c r="GZ509" s="41"/>
      <c r="HA509" s="41"/>
      <c r="HB509" s="41"/>
      <c r="HC509" s="41"/>
      <c r="HD509" s="41"/>
      <c r="HE509" s="41"/>
      <c r="HF509" s="41"/>
      <c r="HG509" s="41"/>
      <c r="HH509" s="41"/>
      <c r="HI509" s="41"/>
      <c r="HJ509" s="41"/>
    </row>
    <row r="510" spans="1:218" x14ac:dyDescent="0.2">
      <c r="A510" s="208"/>
      <c r="B510" s="140"/>
      <c r="C510" s="141"/>
      <c r="D510" s="127" t="s">
        <v>8</v>
      </c>
      <c r="E510" s="125"/>
      <c r="F510" s="28">
        <v>10</v>
      </c>
      <c r="G510" s="28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>
        <v>10</v>
      </c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6"/>
      <c r="BC510" s="26"/>
      <c r="BD510" s="26"/>
      <c r="BE510" s="27"/>
    </row>
    <row r="511" spans="1:218" s="40" customFormat="1" ht="10.5" customHeight="1" x14ac:dyDescent="0.3">
      <c r="A511" s="209"/>
      <c r="B511" s="140"/>
      <c r="C511" s="141"/>
      <c r="D511" s="128" t="s">
        <v>40</v>
      </c>
      <c r="E511" s="124"/>
      <c r="F511" s="44">
        <v>200</v>
      </c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>
        <v>1</v>
      </c>
      <c r="AV511" s="45">
        <v>10</v>
      </c>
      <c r="AW511" s="45"/>
      <c r="AX511" s="45"/>
      <c r="AY511" s="45"/>
      <c r="AZ511" s="45"/>
      <c r="BA511" s="45"/>
      <c r="BB511" s="38"/>
      <c r="BC511" s="38"/>
      <c r="BD511" s="38">
        <v>204</v>
      </c>
      <c r="BE511" s="39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  <c r="EO511" s="41"/>
      <c r="EP511" s="41"/>
      <c r="EQ511" s="41"/>
      <c r="ER511" s="41"/>
      <c r="ES511" s="41"/>
      <c r="ET511" s="41"/>
      <c r="EU511" s="41"/>
      <c r="EV511" s="41"/>
      <c r="EW511" s="41"/>
      <c r="EX511" s="41"/>
      <c r="EY511" s="41"/>
      <c r="EZ511" s="41"/>
      <c r="FA511" s="41"/>
      <c r="FB511" s="41"/>
      <c r="FC511" s="41"/>
      <c r="FD511" s="41"/>
      <c r="FE511" s="41"/>
      <c r="FF511" s="41"/>
      <c r="FG511" s="41"/>
      <c r="FH511" s="41"/>
      <c r="FI511" s="41"/>
      <c r="FJ511" s="41"/>
      <c r="FK511" s="41"/>
      <c r="FL511" s="41"/>
      <c r="FM511" s="41"/>
      <c r="FN511" s="41"/>
      <c r="FO511" s="41"/>
      <c r="FP511" s="41"/>
      <c r="FQ511" s="41"/>
      <c r="FR511" s="41"/>
      <c r="FS511" s="41"/>
      <c r="FT511" s="41"/>
      <c r="FU511" s="41"/>
      <c r="FV511" s="41"/>
      <c r="FW511" s="41"/>
      <c r="FX511" s="41"/>
      <c r="FY511" s="41"/>
      <c r="FZ511" s="41"/>
      <c r="GA511" s="41"/>
      <c r="GB511" s="41"/>
      <c r="GC511" s="41"/>
      <c r="GD511" s="41"/>
      <c r="GE511" s="41"/>
      <c r="GF511" s="41"/>
      <c r="GG511" s="41"/>
      <c r="GH511" s="41"/>
      <c r="GI511" s="41"/>
      <c r="GJ511" s="41"/>
      <c r="GK511" s="41"/>
      <c r="GL511" s="41"/>
      <c r="GM511" s="41"/>
      <c r="GN511" s="41"/>
      <c r="GO511" s="41"/>
      <c r="GP511" s="41"/>
      <c r="GQ511" s="41"/>
      <c r="GR511" s="41"/>
      <c r="GS511" s="41"/>
      <c r="GT511" s="41"/>
      <c r="GU511" s="41"/>
      <c r="GV511" s="41"/>
      <c r="GW511" s="41"/>
      <c r="GX511" s="41"/>
      <c r="GY511" s="41"/>
      <c r="GZ511" s="41"/>
      <c r="HA511" s="41"/>
      <c r="HB511" s="41"/>
      <c r="HC511" s="41"/>
      <c r="HD511" s="41"/>
      <c r="HE511" s="41"/>
      <c r="HF511" s="41"/>
      <c r="HG511" s="41"/>
      <c r="HH511" s="41"/>
      <c r="HI511" s="41"/>
      <c r="HJ511" s="41"/>
    </row>
    <row r="512" spans="1:218" ht="12" customHeight="1" x14ac:dyDescent="0.3">
      <c r="A512" s="209"/>
      <c r="B512" s="142"/>
      <c r="C512" s="143"/>
      <c r="D512" s="127"/>
      <c r="E512" s="137"/>
      <c r="F512" s="42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6"/>
      <c r="BC512" s="26"/>
      <c r="BD512" s="26"/>
      <c r="BE512" s="27"/>
    </row>
    <row r="513" spans="1:218" ht="11.25" customHeight="1" x14ac:dyDescent="0.2">
      <c r="A513" s="210"/>
      <c r="B513" s="144"/>
      <c r="C513" s="145"/>
      <c r="D513" s="129" t="s">
        <v>23</v>
      </c>
      <c r="E513" s="130"/>
      <c r="F513" s="34"/>
      <c r="G513" s="30">
        <f t="shared" ref="G513:AL513" si="41">SUM(G494:G512)</f>
        <v>300</v>
      </c>
      <c r="H513" s="30">
        <f t="shared" si="41"/>
        <v>168</v>
      </c>
      <c r="I513" s="30">
        <f t="shared" si="41"/>
        <v>0</v>
      </c>
      <c r="J513" s="30">
        <f t="shared" si="41"/>
        <v>116</v>
      </c>
      <c r="K513" s="30">
        <f t="shared" si="41"/>
        <v>0</v>
      </c>
      <c r="L513" s="30">
        <f t="shared" si="41"/>
        <v>0</v>
      </c>
      <c r="M513" s="30">
        <f t="shared" si="41"/>
        <v>0</v>
      </c>
      <c r="N513" s="30">
        <f t="shared" si="41"/>
        <v>96</v>
      </c>
      <c r="O513" s="30">
        <f t="shared" si="41"/>
        <v>0</v>
      </c>
      <c r="P513" s="30">
        <f t="shared" si="41"/>
        <v>0</v>
      </c>
      <c r="Q513" s="30">
        <f t="shared" si="41"/>
        <v>50</v>
      </c>
      <c r="R513" s="30">
        <f t="shared" si="41"/>
        <v>0</v>
      </c>
      <c r="S513" s="30">
        <f t="shared" si="41"/>
        <v>0</v>
      </c>
      <c r="T513" s="30">
        <f t="shared" si="41"/>
        <v>0</v>
      </c>
      <c r="U513" s="30">
        <f t="shared" si="41"/>
        <v>0</v>
      </c>
      <c r="V513" s="30">
        <f t="shared" si="41"/>
        <v>0</v>
      </c>
      <c r="W513" s="30">
        <f t="shared" si="41"/>
        <v>0</v>
      </c>
      <c r="X513" s="30">
        <f t="shared" si="41"/>
        <v>120</v>
      </c>
      <c r="Y513" s="30">
        <f t="shared" si="41"/>
        <v>0</v>
      </c>
      <c r="Z513" s="30">
        <f t="shared" si="41"/>
        <v>0</v>
      </c>
      <c r="AA513" s="30">
        <f t="shared" si="41"/>
        <v>0</v>
      </c>
      <c r="AB513" s="30">
        <f t="shared" si="41"/>
        <v>0</v>
      </c>
      <c r="AC513" s="30">
        <f t="shared" si="41"/>
        <v>128</v>
      </c>
      <c r="AD513" s="30">
        <f t="shared" si="41"/>
        <v>6</v>
      </c>
      <c r="AE513" s="30">
        <f t="shared" si="41"/>
        <v>54</v>
      </c>
      <c r="AF513" s="30">
        <f t="shared" si="41"/>
        <v>26</v>
      </c>
      <c r="AG513" s="30">
        <f t="shared" si="41"/>
        <v>270</v>
      </c>
      <c r="AH513" s="30">
        <f t="shared" si="41"/>
        <v>70</v>
      </c>
      <c r="AI513" s="30">
        <f t="shared" si="41"/>
        <v>84</v>
      </c>
      <c r="AJ513" s="30">
        <f t="shared" si="41"/>
        <v>33</v>
      </c>
      <c r="AK513" s="30">
        <f t="shared" si="41"/>
        <v>65</v>
      </c>
      <c r="AL513" s="30">
        <f t="shared" si="41"/>
        <v>0</v>
      </c>
      <c r="AM513" s="30">
        <f t="shared" ref="AM513:BD513" si="42">SUM(AM494:AM512)</f>
        <v>1.625</v>
      </c>
      <c r="AN513" s="30">
        <f t="shared" si="42"/>
        <v>0.30000000000000004</v>
      </c>
      <c r="AO513" s="30">
        <f t="shared" si="42"/>
        <v>0</v>
      </c>
      <c r="AP513" s="30">
        <f t="shared" si="42"/>
        <v>10</v>
      </c>
      <c r="AQ513" s="30">
        <f t="shared" si="42"/>
        <v>0</v>
      </c>
      <c r="AR513" s="30">
        <f t="shared" si="42"/>
        <v>18.200000000000003</v>
      </c>
      <c r="AS513" s="30">
        <f t="shared" si="42"/>
        <v>3</v>
      </c>
      <c r="AT513" s="30">
        <f t="shared" si="42"/>
        <v>0</v>
      </c>
      <c r="AU513" s="30">
        <f t="shared" si="42"/>
        <v>2</v>
      </c>
      <c r="AV513" s="30">
        <f t="shared" si="42"/>
        <v>37</v>
      </c>
      <c r="AW513" s="30">
        <f t="shared" si="42"/>
        <v>242</v>
      </c>
      <c r="AX513" s="30">
        <f t="shared" si="42"/>
        <v>0</v>
      </c>
      <c r="AY513" s="30">
        <f t="shared" si="42"/>
        <v>100</v>
      </c>
      <c r="AZ513" s="30">
        <f t="shared" si="42"/>
        <v>0</v>
      </c>
      <c r="BA513" s="30">
        <f t="shared" si="42"/>
        <v>0</v>
      </c>
      <c r="BB513" s="30">
        <f t="shared" si="42"/>
        <v>0</v>
      </c>
      <c r="BC513" s="30">
        <f t="shared" si="42"/>
        <v>345</v>
      </c>
      <c r="BD513" s="30">
        <f t="shared" si="42"/>
        <v>1062.7</v>
      </c>
      <c r="BE513" s="31">
        <v>3589</v>
      </c>
    </row>
    <row r="514" spans="1:218" x14ac:dyDescent="0.2">
      <c r="A514" s="207">
        <v>27</v>
      </c>
      <c r="B514" s="138" t="s">
        <v>20</v>
      </c>
      <c r="C514" s="139"/>
      <c r="D514" s="133" t="s">
        <v>75</v>
      </c>
      <c r="E514" s="134"/>
      <c r="F514" s="21">
        <v>300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>
        <v>65</v>
      </c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>
        <v>10</v>
      </c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>
        <v>3</v>
      </c>
      <c r="AS514" s="22"/>
      <c r="AT514" s="22"/>
      <c r="AU514" s="22"/>
      <c r="AV514" s="22">
        <v>3</v>
      </c>
      <c r="AW514" s="22">
        <v>239</v>
      </c>
      <c r="AX514" s="22"/>
      <c r="AY514" s="22"/>
      <c r="AZ514" s="22"/>
      <c r="BA514" s="22"/>
      <c r="BB514" s="22"/>
      <c r="BC514" s="23"/>
      <c r="BD514" s="23"/>
      <c r="BE514" s="32"/>
    </row>
    <row r="515" spans="1:218" x14ac:dyDescent="0.2">
      <c r="A515" s="208"/>
      <c r="B515" s="140"/>
      <c r="C515" s="141"/>
      <c r="D515" s="127" t="s">
        <v>44</v>
      </c>
      <c r="E515" s="125"/>
      <c r="F515" s="25">
        <v>150</v>
      </c>
      <c r="G515" s="25"/>
      <c r="H515" s="26">
        <v>150</v>
      </c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7"/>
    </row>
    <row r="516" spans="1:218" x14ac:dyDescent="0.2">
      <c r="A516" s="208"/>
      <c r="B516" s="140"/>
      <c r="C516" s="141"/>
      <c r="D516" s="127" t="s">
        <v>8</v>
      </c>
      <c r="E516" s="125"/>
      <c r="F516" s="28">
        <v>10</v>
      </c>
      <c r="G516" s="28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>
        <v>10</v>
      </c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6"/>
      <c r="BC516" s="26"/>
      <c r="BD516" s="26"/>
      <c r="BE516" s="27"/>
    </row>
    <row r="517" spans="1:218" s="40" customFormat="1" ht="9.75" customHeight="1" x14ac:dyDescent="0.3">
      <c r="A517" s="208"/>
      <c r="B517" s="140"/>
      <c r="C517" s="141"/>
      <c r="D517" s="128" t="s">
        <v>18</v>
      </c>
      <c r="E517" s="132"/>
      <c r="F517" s="59">
        <v>100</v>
      </c>
      <c r="G517" s="59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98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>
        <v>100</v>
      </c>
      <c r="AZ517" s="45"/>
      <c r="BA517" s="45"/>
      <c r="BB517" s="38"/>
      <c r="BC517" s="38"/>
      <c r="BD517" s="38"/>
      <c r="BE517" s="39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  <c r="GI517" s="41"/>
      <c r="GJ517" s="41"/>
      <c r="GK517" s="41"/>
      <c r="GL517" s="41"/>
      <c r="GM517" s="41"/>
      <c r="GN517" s="41"/>
      <c r="GO517" s="41"/>
      <c r="GP517" s="41"/>
      <c r="GQ517" s="41"/>
      <c r="GR517" s="41"/>
      <c r="GS517" s="41"/>
      <c r="GT517" s="41"/>
      <c r="GU517" s="41"/>
      <c r="GV517" s="41"/>
      <c r="GW517" s="41"/>
      <c r="GX517" s="41"/>
      <c r="GY517" s="41"/>
      <c r="GZ517" s="41"/>
      <c r="HA517" s="41"/>
      <c r="HB517" s="41"/>
      <c r="HC517" s="41"/>
      <c r="HD517" s="41"/>
      <c r="HE517" s="41"/>
      <c r="HF517" s="41"/>
      <c r="HG517" s="41"/>
      <c r="HH517" s="41"/>
      <c r="HI517" s="41"/>
      <c r="HJ517" s="41"/>
    </row>
    <row r="518" spans="1:218" x14ac:dyDescent="0.2">
      <c r="A518" s="208"/>
      <c r="B518" s="140"/>
      <c r="C518" s="141"/>
      <c r="D518" s="161" t="s">
        <v>40</v>
      </c>
      <c r="E518" s="156"/>
      <c r="F518" s="28">
        <v>200</v>
      </c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>
        <v>1</v>
      </c>
      <c r="AV518" s="29">
        <v>10</v>
      </c>
      <c r="AW518" s="29"/>
      <c r="AX518" s="29"/>
      <c r="AY518" s="29"/>
      <c r="AZ518" s="29"/>
      <c r="BA518" s="29"/>
      <c r="BB518" s="30"/>
      <c r="BC518" s="30"/>
      <c r="BD518" s="30">
        <v>204</v>
      </c>
      <c r="BE518" s="31"/>
    </row>
    <row r="519" spans="1:218" x14ac:dyDescent="0.2">
      <c r="A519" s="208"/>
      <c r="B519" s="148" t="s">
        <v>21</v>
      </c>
      <c r="C519" s="149"/>
      <c r="D519" s="133" t="s">
        <v>67</v>
      </c>
      <c r="E519" s="134"/>
      <c r="F519" s="21">
        <v>500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>
        <v>40</v>
      </c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>
        <v>10</v>
      </c>
      <c r="AK519" s="22">
        <v>10</v>
      </c>
      <c r="AL519" s="22"/>
      <c r="AM519" s="22">
        <v>1.25</v>
      </c>
      <c r="AN519" s="22"/>
      <c r="AO519" s="22"/>
      <c r="AP519" s="22"/>
      <c r="AQ519" s="22"/>
      <c r="AR519" s="22">
        <v>3</v>
      </c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3">
        <v>510</v>
      </c>
      <c r="BD519" s="23"/>
      <c r="BE519" s="32"/>
    </row>
    <row r="520" spans="1:218" x14ac:dyDescent="0.2">
      <c r="A520" s="208"/>
      <c r="B520" s="150"/>
      <c r="C520" s="151"/>
      <c r="D520" s="125" t="s">
        <v>65</v>
      </c>
      <c r="E520" s="126"/>
      <c r="F520" s="25">
        <v>300</v>
      </c>
      <c r="G520" s="26"/>
      <c r="H520" s="99"/>
      <c r="I520" s="99"/>
      <c r="J520" s="99"/>
      <c r="K520" s="99"/>
      <c r="L520" s="26"/>
      <c r="M520" s="26"/>
      <c r="N520" s="26">
        <v>30</v>
      </c>
      <c r="O520" s="26"/>
      <c r="P520" s="26"/>
      <c r="Q520" s="26">
        <v>54</v>
      </c>
      <c r="R520" s="26"/>
      <c r="S520" s="26"/>
      <c r="T520" s="26">
        <v>45</v>
      </c>
      <c r="U520" s="26"/>
      <c r="V520" s="26"/>
      <c r="W520" s="26"/>
      <c r="X520" s="26"/>
      <c r="Y520" s="26"/>
      <c r="Z520" s="26">
        <v>36</v>
      </c>
      <c r="AA520" s="26"/>
      <c r="AB520" s="26"/>
      <c r="AC520" s="26"/>
      <c r="AD520" s="26"/>
      <c r="AE520" s="26"/>
      <c r="AF520" s="26">
        <v>13</v>
      </c>
      <c r="AG520" s="26"/>
      <c r="AH520" s="26"/>
      <c r="AI520" s="26"/>
      <c r="AJ520" s="26"/>
      <c r="AK520" s="26">
        <v>47</v>
      </c>
      <c r="AL520" s="26"/>
      <c r="AM520" s="26">
        <v>6</v>
      </c>
      <c r="AN520" s="26"/>
      <c r="AO520" s="26"/>
      <c r="AP520" s="26"/>
      <c r="AQ520" s="26"/>
      <c r="AR520" s="26">
        <v>2.4</v>
      </c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>
        <v>117.3</v>
      </c>
      <c r="BE520" s="27"/>
    </row>
    <row r="521" spans="1:218" s="40" customFormat="1" ht="10.5" customHeight="1" x14ac:dyDescent="0.3">
      <c r="A521" s="208"/>
      <c r="B521" s="150"/>
      <c r="C521" s="151"/>
      <c r="D521" s="128" t="s">
        <v>125</v>
      </c>
      <c r="E521" s="124"/>
      <c r="F521" s="57">
        <v>100</v>
      </c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>
        <v>10</v>
      </c>
      <c r="AG521" s="38"/>
      <c r="AH521" s="38">
        <v>53</v>
      </c>
      <c r="AI521" s="38"/>
      <c r="AJ521" s="38">
        <v>57</v>
      </c>
      <c r="AK521" s="38"/>
      <c r="AL521" s="38"/>
      <c r="AM521" s="38"/>
      <c r="AN521" s="38">
        <v>0.1</v>
      </c>
      <c r="AO521" s="38"/>
      <c r="AP521" s="38"/>
      <c r="AQ521" s="38"/>
      <c r="AR521" s="38">
        <v>0.6</v>
      </c>
      <c r="AS521" s="38"/>
      <c r="AT521" s="38"/>
      <c r="AU521" s="38"/>
      <c r="AV521" s="38">
        <v>8</v>
      </c>
      <c r="AW521" s="38"/>
      <c r="AX521" s="38"/>
      <c r="AY521" s="38"/>
      <c r="AZ521" s="38"/>
      <c r="BA521" s="38"/>
      <c r="BB521" s="38"/>
      <c r="BC521" s="38"/>
      <c r="BD521" s="38">
        <v>15</v>
      </c>
      <c r="BE521" s="39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</row>
    <row r="522" spans="1:218" x14ac:dyDescent="0.2">
      <c r="A522" s="208"/>
      <c r="B522" s="150"/>
      <c r="C522" s="151"/>
      <c r="D522" s="248" t="s">
        <v>43</v>
      </c>
      <c r="E522" s="126"/>
      <c r="F522" s="25">
        <v>150</v>
      </c>
      <c r="G522" s="26">
        <v>150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7"/>
    </row>
    <row r="523" spans="1:218" s="40" customFormat="1" ht="10.5" customHeight="1" x14ac:dyDescent="0.3">
      <c r="A523" s="208"/>
      <c r="B523" s="150"/>
      <c r="C523" s="151"/>
      <c r="D523" s="249" t="s">
        <v>55</v>
      </c>
      <c r="E523" s="250"/>
      <c r="F523" s="70">
        <v>200</v>
      </c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>
        <v>0.2</v>
      </c>
      <c r="AO523" s="63"/>
      <c r="AP523" s="63">
        <v>10</v>
      </c>
      <c r="AQ523" s="63"/>
      <c r="AR523" s="63"/>
      <c r="AS523" s="63"/>
      <c r="AT523" s="63">
        <v>8</v>
      </c>
      <c r="AU523" s="63"/>
      <c r="AV523" s="63">
        <v>12</v>
      </c>
      <c r="AW523" s="63"/>
      <c r="AX523" s="63"/>
      <c r="AY523" s="63"/>
      <c r="AZ523" s="63"/>
      <c r="BA523" s="63"/>
      <c r="BB523" s="63"/>
      <c r="BC523" s="63"/>
      <c r="BD523" s="63">
        <v>216</v>
      </c>
      <c r="BE523" s="64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</row>
    <row r="524" spans="1:218" x14ac:dyDescent="0.2">
      <c r="A524" s="208"/>
      <c r="B524" s="138" t="s">
        <v>22</v>
      </c>
      <c r="C524" s="139"/>
      <c r="D524" s="133" t="s">
        <v>129</v>
      </c>
      <c r="E524" s="134"/>
      <c r="F524" s="21">
        <v>300</v>
      </c>
      <c r="G524" s="22"/>
      <c r="H524" s="22"/>
      <c r="I524" s="22"/>
      <c r="J524" s="22"/>
      <c r="K524" s="22"/>
      <c r="L524" s="22"/>
      <c r="M524" s="22"/>
      <c r="N524" s="22"/>
      <c r="O524" s="22">
        <v>65</v>
      </c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>
        <v>10</v>
      </c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>
        <v>3</v>
      </c>
      <c r="AS524" s="22"/>
      <c r="AT524" s="22"/>
      <c r="AU524" s="22"/>
      <c r="AV524" s="22">
        <v>3</v>
      </c>
      <c r="AW524" s="22"/>
      <c r="AX524" s="22"/>
      <c r="AY524" s="22"/>
      <c r="AZ524" s="22"/>
      <c r="BA524" s="22"/>
      <c r="BB524" s="23"/>
      <c r="BC524" s="23"/>
      <c r="BD524" s="23">
        <v>239</v>
      </c>
      <c r="BE524" s="32"/>
    </row>
    <row r="525" spans="1:218" s="40" customFormat="1" ht="10.5" customHeight="1" x14ac:dyDescent="0.3">
      <c r="A525" s="208"/>
      <c r="B525" s="140"/>
      <c r="C525" s="141"/>
      <c r="D525" s="128" t="s">
        <v>43</v>
      </c>
      <c r="E525" s="124"/>
      <c r="F525" s="57">
        <v>150</v>
      </c>
      <c r="G525" s="38">
        <v>150</v>
      </c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9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</row>
    <row r="526" spans="1:218" x14ac:dyDescent="0.2">
      <c r="A526" s="208"/>
      <c r="B526" s="140"/>
      <c r="C526" s="141"/>
      <c r="D526" s="127" t="s">
        <v>8</v>
      </c>
      <c r="E526" s="125"/>
      <c r="F526" s="28">
        <v>10</v>
      </c>
      <c r="G526" s="28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>
        <v>10</v>
      </c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6"/>
      <c r="BC526" s="26"/>
      <c r="BD526" s="26"/>
      <c r="BE526" s="27"/>
    </row>
    <row r="527" spans="1:218" x14ac:dyDescent="0.2">
      <c r="A527" s="208"/>
      <c r="B527" s="140"/>
      <c r="C527" s="141"/>
      <c r="D527" s="127" t="s">
        <v>40</v>
      </c>
      <c r="E527" s="125"/>
      <c r="F527" s="25">
        <v>200</v>
      </c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>
        <v>1</v>
      </c>
      <c r="AV527" s="26">
        <v>10</v>
      </c>
      <c r="AW527" s="26"/>
      <c r="AX527" s="26"/>
      <c r="AY527" s="26"/>
      <c r="AZ527" s="26"/>
      <c r="BA527" s="26"/>
      <c r="BB527" s="26"/>
      <c r="BC527" s="26"/>
      <c r="BD527" s="26">
        <v>204</v>
      </c>
      <c r="BE527" s="27"/>
    </row>
    <row r="528" spans="1:218" s="40" customFormat="1" ht="10.5" customHeight="1" x14ac:dyDescent="0.3">
      <c r="A528" s="209"/>
      <c r="B528" s="140"/>
      <c r="C528" s="141"/>
      <c r="D528" s="128" t="s">
        <v>26</v>
      </c>
      <c r="E528" s="124"/>
      <c r="F528" s="44">
        <v>30</v>
      </c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>
        <v>30</v>
      </c>
      <c r="BB528" s="38"/>
      <c r="BC528" s="38"/>
      <c r="BD528" s="38"/>
      <c r="BE528" s="39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  <c r="ET528" s="41"/>
      <c r="EU528" s="41"/>
      <c r="EV528" s="41"/>
      <c r="EW528" s="41"/>
      <c r="EX528" s="41"/>
      <c r="EY528" s="41"/>
      <c r="EZ528" s="41"/>
      <c r="FA528" s="41"/>
      <c r="FB528" s="41"/>
      <c r="FC528" s="41"/>
      <c r="FD528" s="41"/>
      <c r="FE528" s="41"/>
      <c r="FF528" s="41"/>
      <c r="FG528" s="41"/>
      <c r="FH528" s="41"/>
      <c r="FI528" s="41"/>
      <c r="FJ528" s="41"/>
      <c r="FK528" s="41"/>
      <c r="FL528" s="41"/>
      <c r="FM528" s="41"/>
      <c r="FN528" s="41"/>
      <c r="FO528" s="41"/>
      <c r="FP528" s="41"/>
      <c r="FQ528" s="41"/>
      <c r="FR528" s="41"/>
      <c r="FS528" s="41"/>
      <c r="FT528" s="41"/>
      <c r="FU528" s="41"/>
      <c r="FV528" s="41"/>
      <c r="FW528" s="41"/>
      <c r="FX528" s="41"/>
      <c r="FY528" s="41"/>
      <c r="FZ528" s="41"/>
      <c r="GA528" s="41"/>
      <c r="GB528" s="41"/>
      <c r="GC528" s="41"/>
      <c r="GD528" s="41"/>
      <c r="GE528" s="41"/>
      <c r="GF528" s="41"/>
      <c r="GG528" s="41"/>
      <c r="GH528" s="41"/>
      <c r="GI528" s="41"/>
      <c r="GJ528" s="41"/>
      <c r="GK528" s="41"/>
      <c r="GL528" s="41"/>
      <c r="GM528" s="41"/>
      <c r="GN528" s="41"/>
      <c r="GO528" s="41"/>
      <c r="GP528" s="41"/>
      <c r="GQ528" s="41"/>
      <c r="GR528" s="41"/>
      <c r="GS528" s="41"/>
      <c r="GT528" s="41"/>
      <c r="GU528" s="41"/>
      <c r="GV528" s="41"/>
      <c r="GW528" s="41"/>
      <c r="GX528" s="41"/>
      <c r="GY528" s="41"/>
      <c r="GZ528" s="41"/>
      <c r="HA528" s="41"/>
      <c r="HB528" s="41"/>
      <c r="HC528" s="41"/>
      <c r="HD528" s="41"/>
      <c r="HE528" s="41"/>
      <c r="HF528" s="41"/>
      <c r="HG528" s="41"/>
      <c r="HH528" s="41"/>
      <c r="HI528" s="41"/>
      <c r="HJ528" s="41"/>
    </row>
    <row r="529" spans="1:218" ht="12" customHeight="1" x14ac:dyDescent="0.2">
      <c r="A529" s="209"/>
      <c r="B529" s="142"/>
      <c r="C529" s="143"/>
      <c r="D529" s="127"/>
      <c r="E529" s="125"/>
      <c r="F529" s="42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6"/>
      <c r="BC529" s="26"/>
      <c r="BD529" s="26"/>
      <c r="BE529" s="27"/>
    </row>
    <row r="530" spans="1:218" ht="11.25" customHeight="1" x14ac:dyDescent="0.2">
      <c r="A530" s="210"/>
      <c r="B530" s="144"/>
      <c r="C530" s="145"/>
      <c r="D530" s="129" t="s">
        <v>23</v>
      </c>
      <c r="E530" s="130"/>
      <c r="F530" s="34"/>
      <c r="G530" s="30">
        <f t="shared" ref="G530:AL530" si="43">SUM(G514:G529)</f>
        <v>300</v>
      </c>
      <c r="H530" s="30">
        <f t="shared" si="43"/>
        <v>150</v>
      </c>
      <c r="I530" s="30">
        <f t="shared" si="43"/>
        <v>0</v>
      </c>
      <c r="J530" s="30">
        <f t="shared" si="43"/>
        <v>0</v>
      </c>
      <c r="K530" s="30">
        <f t="shared" si="43"/>
        <v>0</v>
      </c>
      <c r="L530" s="30">
        <f t="shared" si="43"/>
        <v>0</v>
      </c>
      <c r="M530" s="30">
        <f t="shared" si="43"/>
        <v>0</v>
      </c>
      <c r="N530" s="30">
        <f t="shared" si="43"/>
        <v>30</v>
      </c>
      <c r="O530" s="30">
        <f t="shared" si="43"/>
        <v>65</v>
      </c>
      <c r="P530" s="30">
        <f t="shared" si="43"/>
        <v>65</v>
      </c>
      <c r="Q530" s="30">
        <f t="shared" si="43"/>
        <v>54</v>
      </c>
      <c r="R530" s="30">
        <f t="shared" si="43"/>
        <v>40</v>
      </c>
      <c r="S530" s="30">
        <f t="shared" si="43"/>
        <v>0</v>
      </c>
      <c r="T530" s="30">
        <f t="shared" si="43"/>
        <v>45</v>
      </c>
      <c r="U530" s="30">
        <f t="shared" si="43"/>
        <v>0</v>
      </c>
      <c r="V530" s="30">
        <f t="shared" si="43"/>
        <v>0</v>
      </c>
      <c r="W530" s="30">
        <f t="shared" si="43"/>
        <v>0</v>
      </c>
      <c r="X530" s="30">
        <f t="shared" si="43"/>
        <v>0</v>
      </c>
      <c r="Y530" s="30">
        <f t="shared" si="43"/>
        <v>0</v>
      </c>
      <c r="Z530" s="30">
        <f t="shared" si="43"/>
        <v>36</v>
      </c>
      <c r="AA530" s="30">
        <f t="shared" si="43"/>
        <v>0</v>
      </c>
      <c r="AB530" s="30">
        <f t="shared" si="43"/>
        <v>0</v>
      </c>
      <c r="AC530" s="30">
        <f t="shared" si="43"/>
        <v>0</v>
      </c>
      <c r="AD530" s="30">
        <f t="shared" si="43"/>
        <v>0</v>
      </c>
      <c r="AE530" s="30">
        <f t="shared" si="43"/>
        <v>40</v>
      </c>
      <c r="AF530" s="30">
        <f t="shared" si="43"/>
        <v>23</v>
      </c>
      <c r="AG530" s="30">
        <f t="shared" si="43"/>
        <v>0</v>
      </c>
      <c r="AH530" s="30">
        <f t="shared" si="43"/>
        <v>53</v>
      </c>
      <c r="AI530" s="30">
        <f t="shared" si="43"/>
        <v>0</v>
      </c>
      <c r="AJ530" s="30">
        <f t="shared" si="43"/>
        <v>67</v>
      </c>
      <c r="AK530" s="30">
        <f t="shared" si="43"/>
        <v>57</v>
      </c>
      <c r="AL530" s="30">
        <f t="shared" si="43"/>
        <v>0</v>
      </c>
      <c r="AM530" s="30">
        <f t="shared" ref="AM530:BD530" si="44">SUM(AM514:AM529)</f>
        <v>7.25</v>
      </c>
      <c r="AN530" s="30">
        <f t="shared" si="44"/>
        <v>0.30000000000000004</v>
      </c>
      <c r="AO530" s="30">
        <f t="shared" si="44"/>
        <v>0</v>
      </c>
      <c r="AP530" s="30">
        <f t="shared" si="44"/>
        <v>10</v>
      </c>
      <c r="AQ530" s="30">
        <f t="shared" si="44"/>
        <v>0</v>
      </c>
      <c r="AR530" s="30">
        <f t="shared" si="44"/>
        <v>12</v>
      </c>
      <c r="AS530" s="30">
        <f t="shared" si="44"/>
        <v>0</v>
      </c>
      <c r="AT530" s="30">
        <f t="shared" si="44"/>
        <v>8</v>
      </c>
      <c r="AU530" s="30">
        <f t="shared" si="44"/>
        <v>2</v>
      </c>
      <c r="AV530" s="30">
        <f t="shared" si="44"/>
        <v>46</v>
      </c>
      <c r="AW530" s="30">
        <f t="shared" si="44"/>
        <v>239</v>
      </c>
      <c r="AX530" s="30">
        <f t="shared" si="44"/>
        <v>0</v>
      </c>
      <c r="AY530" s="30">
        <f t="shared" si="44"/>
        <v>100</v>
      </c>
      <c r="AZ530" s="30">
        <f t="shared" si="44"/>
        <v>0</v>
      </c>
      <c r="BA530" s="30">
        <f t="shared" si="44"/>
        <v>30</v>
      </c>
      <c r="BB530" s="30">
        <f t="shared" si="44"/>
        <v>0</v>
      </c>
      <c r="BC530" s="30">
        <f t="shared" si="44"/>
        <v>510</v>
      </c>
      <c r="BD530" s="30">
        <f t="shared" si="44"/>
        <v>995.3</v>
      </c>
      <c r="BE530" s="31">
        <v>3573</v>
      </c>
    </row>
    <row r="531" spans="1:218" s="40" customFormat="1" ht="9.75" customHeight="1" x14ac:dyDescent="0.3">
      <c r="A531" s="207">
        <v>28</v>
      </c>
      <c r="B531" s="138" t="s">
        <v>20</v>
      </c>
      <c r="C531" s="139"/>
      <c r="D531" s="169" t="s">
        <v>57</v>
      </c>
      <c r="E531" s="135"/>
      <c r="F531" s="54">
        <v>300</v>
      </c>
      <c r="G531" s="55"/>
      <c r="H531" s="55"/>
      <c r="I531" s="55"/>
      <c r="J531" s="55">
        <v>116</v>
      </c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>
        <v>12</v>
      </c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>
        <v>3</v>
      </c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37"/>
      <c r="BD531" s="37">
        <v>208</v>
      </c>
      <c r="BE531" s="56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  <c r="ET531" s="41"/>
      <c r="EU531" s="41"/>
      <c r="EV531" s="41"/>
      <c r="EW531" s="41"/>
      <c r="EX531" s="41"/>
      <c r="EY531" s="41"/>
      <c r="EZ531" s="41"/>
      <c r="FA531" s="41"/>
      <c r="FB531" s="41"/>
      <c r="FC531" s="41"/>
      <c r="FD531" s="41"/>
      <c r="FE531" s="41"/>
      <c r="FF531" s="41"/>
      <c r="FG531" s="41"/>
      <c r="FH531" s="41"/>
      <c r="FI531" s="41"/>
      <c r="FJ531" s="41"/>
      <c r="FK531" s="41"/>
      <c r="FL531" s="41"/>
      <c r="FM531" s="41"/>
      <c r="FN531" s="41"/>
      <c r="FO531" s="41"/>
      <c r="FP531" s="41"/>
      <c r="FQ531" s="41"/>
      <c r="FR531" s="41"/>
      <c r="FS531" s="41"/>
      <c r="FT531" s="41"/>
      <c r="FU531" s="41"/>
      <c r="FV531" s="41"/>
      <c r="FW531" s="41"/>
      <c r="FX531" s="41"/>
      <c r="FY531" s="41"/>
      <c r="FZ531" s="41"/>
      <c r="GA531" s="41"/>
      <c r="GB531" s="41"/>
      <c r="GC531" s="41"/>
      <c r="GD531" s="41"/>
      <c r="GE531" s="41"/>
      <c r="GF531" s="41"/>
      <c r="GG531" s="41"/>
      <c r="GH531" s="41"/>
      <c r="GI531" s="41"/>
      <c r="GJ531" s="41"/>
      <c r="GK531" s="41"/>
      <c r="GL531" s="41"/>
      <c r="GM531" s="41"/>
      <c r="GN531" s="41"/>
      <c r="GO531" s="41"/>
      <c r="GP531" s="41"/>
      <c r="GQ531" s="41"/>
      <c r="GR531" s="41"/>
      <c r="GS531" s="41"/>
      <c r="GT531" s="41"/>
      <c r="GU531" s="41"/>
      <c r="GV531" s="41"/>
      <c r="GW531" s="41"/>
      <c r="GX531" s="41"/>
      <c r="GY531" s="41"/>
      <c r="GZ531" s="41"/>
      <c r="HA531" s="41"/>
      <c r="HB531" s="41"/>
      <c r="HC531" s="41"/>
      <c r="HD531" s="41"/>
      <c r="HE531" s="41"/>
      <c r="HF531" s="41"/>
      <c r="HG531" s="41"/>
      <c r="HH531" s="41"/>
      <c r="HI531" s="41"/>
      <c r="HJ531" s="41"/>
    </row>
    <row r="532" spans="1:218" s="40" customFormat="1" ht="9.75" customHeight="1" x14ac:dyDescent="0.3">
      <c r="A532" s="211"/>
      <c r="B532" s="140"/>
      <c r="C532" s="141"/>
      <c r="D532" s="123" t="s">
        <v>17</v>
      </c>
      <c r="E532" s="132"/>
      <c r="F532" s="52">
        <v>200</v>
      </c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>
        <v>200</v>
      </c>
      <c r="AX532" s="37"/>
      <c r="AY532" s="37"/>
      <c r="AZ532" s="37"/>
      <c r="BA532" s="37"/>
      <c r="BB532" s="37"/>
      <c r="BC532" s="37"/>
      <c r="BD532" s="37"/>
      <c r="BE532" s="56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</row>
    <row r="533" spans="1:218" x14ac:dyDescent="0.2">
      <c r="A533" s="208"/>
      <c r="B533" s="140"/>
      <c r="C533" s="141"/>
      <c r="D533" s="127" t="s">
        <v>81</v>
      </c>
      <c r="E533" s="125"/>
      <c r="F533" s="25">
        <v>30</v>
      </c>
      <c r="G533" s="25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>
        <v>30</v>
      </c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7"/>
    </row>
    <row r="534" spans="1:218" x14ac:dyDescent="0.2">
      <c r="A534" s="208"/>
      <c r="B534" s="140"/>
      <c r="C534" s="141"/>
      <c r="D534" s="127" t="s">
        <v>44</v>
      </c>
      <c r="E534" s="125"/>
      <c r="F534" s="28">
        <v>150</v>
      </c>
      <c r="G534" s="28"/>
      <c r="H534" s="29">
        <v>150</v>
      </c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6"/>
      <c r="BC534" s="26"/>
      <c r="BD534" s="26"/>
      <c r="BE534" s="27"/>
    </row>
    <row r="535" spans="1:218" x14ac:dyDescent="0.2">
      <c r="A535" s="208"/>
      <c r="B535" s="140"/>
      <c r="C535" s="141"/>
      <c r="D535" s="127" t="s">
        <v>8</v>
      </c>
      <c r="E535" s="125"/>
      <c r="F535" s="28">
        <v>10</v>
      </c>
      <c r="G535" s="28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>
        <v>10</v>
      </c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6"/>
      <c r="BC535" s="26"/>
      <c r="BD535" s="26"/>
      <c r="BE535" s="27"/>
    </row>
    <row r="536" spans="1:218" x14ac:dyDescent="0.2">
      <c r="A536" s="208"/>
      <c r="B536" s="140"/>
      <c r="C536" s="141"/>
      <c r="D536" s="161" t="s">
        <v>40</v>
      </c>
      <c r="E536" s="156"/>
      <c r="F536" s="28">
        <v>200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>
        <v>1</v>
      </c>
      <c r="AV536" s="29">
        <v>10</v>
      </c>
      <c r="AW536" s="29"/>
      <c r="AX536" s="29"/>
      <c r="AY536" s="29"/>
      <c r="AZ536" s="29"/>
      <c r="BA536" s="29"/>
      <c r="BB536" s="30"/>
      <c r="BC536" s="30"/>
      <c r="BD536" s="30">
        <v>204</v>
      </c>
      <c r="BE536" s="31"/>
    </row>
    <row r="537" spans="1:218" x14ac:dyDescent="0.2">
      <c r="A537" s="208"/>
      <c r="B537" s="148" t="s">
        <v>21</v>
      </c>
      <c r="C537" s="149"/>
      <c r="D537" s="133" t="s">
        <v>110</v>
      </c>
      <c r="E537" s="134"/>
      <c r="F537" s="21">
        <v>500</v>
      </c>
      <c r="G537" s="22"/>
      <c r="H537" s="22"/>
      <c r="I537" s="22"/>
      <c r="J537" s="22"/>
      <c r="K537" s="22"/>
      <c r="L537" s="22">
        <v>40</v>
      </c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>
        <v>4</v>
      </c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>
        <v>3</v>
      </c>
      <c r="AS537" s="22"/>
      <c r="AT537" s="22"/>
      <c r="AU537" s="22"/>
      <c r="AV537" s="22"/>
      <c r="AW537" s="22">
        <v>250</v>
      </c>
      <c r="AX537" s="22"/>
      <c r="AY537" s="22"/>
      <c r="AZ537" s="22"/>
      <c r="BA537" s="22"/>
      <c r="BB537" s="22"/>
      <c r="BC537" s="23"/>
      <c r="BD537" s="23">
        <v>275</v>
      </c>
      <c r="BE537" s="32"/>
    </row>
    <row r="538" spans="1:218" x14ac:dyDescent="0.2">
      <c r="A538" s="208"/>
      <c r="B538" s="150"/>
      <c r="C538" s="151"/>
      <c r="D538" s="125" t="s">
        <v>100</v>
      </c>
      <c r="E538" s="126"/>
      <c r="F538" s="25">
        <v>150</v>
      </c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>
        <v>2</v>
      </c>
      <c r="T538" s="26">
        <v>135</v>
      </c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>
        <v>10</v>
      </c>
      <c r="AG538" s="26"/>
      <c r="AH538" s="26">
        <v>161</v>
      </c>
      <c r="AI538" s="26"/>
      <c r="AJ538" s="26"/>
      <c r="AK538" s="26">
        <v>6</v>
      </c>
      <c r="AL538" s="26"/>
      <c r="AM538" s="26">
        <v>0.4</v>
      </c>
      <c r="AN538" s="26"/>
      <c r="AO538" s="26">
        <v>2</v>
      </c>
      <c r="AP538" s="26"/>
      <c r="AQ538" s="26"/>
      <c r="AR538" s="26">
        <v>0.9</v>
      </c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7"/>
    </row>
    <row r="539" spans="1:218" x14ac:dyDescent="0.2">
      <c r="A539" s="208"/>
      <c r="B539" s="150"/>
      <c r="C539" s="151"/>
      <c r="D539" s="127" t="s">
        <v>42</v>
      </c>
      <c r="E539" s="125"/>
      <c r="F539" s="28">
        <v>300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>
        <v>318</v>
      </c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>
        <v>2.4</v>
      </c>
      <c r="AS539" s="29"/>
      <c r="AT539" s="29"/>
      <c r="AU539" s="29"/>
      <c r="AV539" s="29"/>
      <c r="AW539" s="29"/>
      <c r="AX539" s="29"/>
      <c r="AY539" s="29"/>
      <c r="AZ539" s="29"/>
      <c r="BA539" s="29"/>
      <c r="BB539" s="26"/>
      <c r="BC539" s="26"/>
      <c r="BD539" s="26">
        <v>210</v>
      </c>
      <c r="BE539" s="27"/>
    </row>
    <row r="540" spans="1:218" x14ac:dyDescent="0.2">
      <c r="A540" s="208"/>
      <c r="B540" s="150"/>
      <c r="C540" s="253"/>
      <c r="D540" s="126" t="s">
        <v>43</v>
      </c>
      <c r="E540" s="126"/>
      <c r="F540" s="28">
        <v>150</v>
      </c>
      <c r="G540" s="29">
        <v>150</v>
      </c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100"/>
    </row>
    <row r="541" spans="1:218" x14ac:dyDescent="0.2">
      <c r="A541" s="208"/>
      <c r="B541" s="150"/>
      <c r="C541" s="253"/>
      <c r="D541" s="126" t="s">
        <v>37</v>
      </c>
      <c r="E541" s="126"/>
      <c r="F541" s="25">
        <v>200</v>
      </c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>
        <v>0.2</v>
      </c>
      <c r="AO541" s="26"/>
      <c r="AP541" s="26">
        <v>10</v>
      </c>
      <c r="AQ541" s="26"/>
      <c r="AR541" s="26"/>
      <c r="AS541" s="26"/>
      <c r="AT541" s="26"/>
      <c r="AU541" s="26"/>
      <c r="AV541" s="26">
        <v>12</v>
      </c>
      <c r="AW541" s="26"/>
      <c r="AX541" s="26"/>
      <c r="AY541" s="26"/>
      <c r="AZ541" s="26"/>
      <c r="BA541" s="26"/>
      <c r="BB541" s="26"/>
      <c r="BC541" s="26"/>
      <c r="BD541" s="26">
        <v>216</v>
      </c>
      <c r="BE541" s="26"/>
    </row>
    <row r="542" spans="1:218" x14ac:dyDescent="0.2">
      <c r="A542" s="208"/>
      <c r="B542" s="152"/>
      <c r="C542" s="153"/>
      <c r="D542" s="251"/>
      <c r="E542" s="252"/>
      <c r="F542" s="101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  <c r="BD542" s="102"/>
      <c r="BE542" s="103"/>
    </row>
    <row r="543" spans="1:218" x14ac:dyDescent="0.2">
      <c r="A543" s="208"/>
      <c r="B543" s="138" t="s">
        <v>22</v>
      </c>
      <c r="C543" s="139"/>
      <c r="D543" s="127" t="s">
        <v>38</v>
      </c>
      <c r="E543" s="125"/>
      <c r="F543" s="28">
        <v>300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>
        <v>105</v>
      </c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>
        <v>9</v>
      </c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>
        <v>5.25</v>
      </c>
      <c r="AS543" s="29"/>
      <c r="AT543" s="29"/>
      <c r="AU543" s="29"/>
      <c r="AV543" s="29"/>
      <c r="AW543" s="29"/>
      <c r="AX543" s="29"/>
      <c r="AY543" s="29"/>
      <c r="AZ543" s="29"/>
      <c r="BA543" s="29"/>
      <c r="BB543" s="26"/>
      <c r="BC543" s="26"/>
      <c r="BD543" s="26">
        <v>630</v>
      </c>
      <c r="BE543" s="27"/>
    </row>
    <row r="544" spans="1:218" x14ac:dyDescent="0.2">
      <c r="A544" s="208"/>
      <c r="B544" s="140"/>
      <c r="C544" s="141"/>
      <c r="D544" s="127" t="s">
        <v>43</v>
      </c>
      <c r="E544" s="125"/>
      <c r="F544" s="25">
        <v>150</v>
      </c>
      <c r="G544" s="26">
        <v>150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7"/>
    </row>
    <row r="545" spans="1:218" x14ac:dyDescent="0.2">
      <c r="A545" s="208"/>
      <c r="B545" s="140"/>
      <c r="C545" s="141"/>
      <c r="D545" s="127" t="s">
        <v>8</v>
      </c>
      <c r="E545" s="125"/>
      <c r="F545" s="28">
        <v>10</v>
      </c>
      <c r="G545" s="28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>
        <v>10</v>
      </c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6"/>
      <c r="BC545" s="26"/>
      <c r="BD545" s="26"/>
      <c r="BE545" s="27"/>
    </row>
    <row r="546" spans="1:218" s="40" customFormat="1" ht="9.75" customHeight="1" x14ac:dyDescent="0.3">
      <c r="A546" s="208"/>
      <c r="B546" s="140"/>
      <c r="C546" s="141"/>
      <c r="D546" s="128" t="s">
        <v>18</v>
      </c>
      <c r="E546" s="132"/>
      <c r="F546" s="59">
        <v>100</v>
      </c>
      <c r="G546" s="59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>
        <v>100</v>
      </c>
      <c r="AZ546" s="45"/>
      <c r="BA546" s="45"/>
      <c r="BB546" s="38"/>
      <c r="BC546" s="38"/>
      <c r="BD546" s="38"/>
      <c r="BE546" s="39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  <c r="GE546" s="41"/>
      <c r="GF546" s="41"/>
      <c r="GG546" s="41"/>
      <c r="GH546" s="41"/>
      <c r="GI546" s="41"/>
      <c r="GJ546" s="41"/>
      <c r="GK546" s="41"/>
      <c r="GL546" s="41"/>
      <c r="GM546" s="41"/>
      <c r="GN546" s="41"/>
      <c r="GO546" s="41"/>
      <c r="GP546" s="41"/>
      <c r="GQ546" s="41"/>
      <c r="GR546" s="41"/>
      <c r="GS546" s="41"/>
      <c r="GT546" s="41"/>
      <c r="GU546" s="41"/>
      <c r="GV546" s="41"/>
      <c r="GW546" s="41"/>
      <c r="GX546" s="41"/>
      <c r="GY546" s="41"/>
      <c r="GZ546" s="41"/>
      <c r="HA546" s="41"/>
      <c r="HB546" s="41"/>
      <c r="HC546" s="41"/>
      <c r="HD546" s="41"/>
      <c r="HE546" s="41"/>
      <c r="HF546" s="41"/>
      <c r="HG546" s="41"/>
      <c r="HH546" s="41"/>
      <c r="HI546" s="41"/>
      <c r="HJ546" s="41"/>
    </row>
    <row r="547" spans="1:218" x14ac:dyDescent="0.2">
      <c r="A547" s="208"/>
      <c r="B547" s="140"/>
      <c r="C547" s="141"/>
      <c r="D547" s="127" t="s">
        <v>40</v>
      </c>
      <c r="E547" s="125"/>
      <c r="F547" s="25">
        <v>200</v>
      </c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>
        <v>1</v>
      </c>
      <c r="AV547" s="26">
        <v>10</v>
      </c>
      <c r="AW547" s="26"/>
      <c r="AX547" s="26"/>
      <c r="AY547" s="26"/>
      <c r="AZ547" s="26"/>
      <c r="BA547" s="26"/>
      <c r="BB547" s="26"/>
      <c r="BC547" s="26"/>
      <c r="BD547" s="26">
        <v>204</v>
      </c>
      <c r="BE547" s="27"/>
    </row>
    <row r="548" spans="1:218" ht="12" customHeight="1" x14ac:dyDescent="0.3">
      <c r="A548" s="209"/>
      <c r="B548" s="142"/>
      <c r="C548" s="143"/>
      <c r="D548" s="127"/>
      <c r="E548" s="137"/>
      <c r="F548" s="42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6"/>
      <c r="BC548" s="26"/>
      <c r="BD548" s="26"/>
      <c r="BE548" s="27"/>
    </row>
    <row r="549" spans="1:218" ht="11.25" customHeight="1" x14ac:dyDescent="0.2">
      <c r="A549" s="210"/>
      <c r="B549" s="144"/>
      <c r="C549" s="145"/>
      <c r="D549" s="129" t="s">
        <v>23</v>
      </c>
      <c r="E549" s="130"/>
      <c r="F549" s="34"/>
      <c r="G549" s="30">
        <f t="shared" ref="G549:AL549" si="45">SUM(G531:G548)</f>
        <v>300</v>
      </c>
      <c r="H549" s="30">
        <f t="shared" si="45"/>
        <v>150</v>
      </c>
      <c r="I549" s="30">
        <f t="shared" si="45"/>
        <v>0</v>
      </c>
      <c r="J549" s="30">
        <f t="shared" si="45"/>
        <v>116</v>
      </c>
      <c r="K549" s="30">
        <f t="shared" si="45"/>
        <v>0</v>
      </c>
      <c r="L549" s="30">
        <f t="shared" si="45"/>
        <v>40</v>
      </c>
      <c r="M549" s="30">
        <f t="shared" si="45"/>
        <v>0</v>
      </c>
      <c r="N549" s="30">
        <f t="shared" si="45"/>
        <v>0</v>
      </c>
      <c r="O549" s="30">
        <f t="shared" si="45"/>
        <v>0</v>
      </c>
      <c r="P549" s="30">
        <f t="shared" si="45"/>
        <v>0</v>
      </c>
      <c r="Q549" s="30">
        <f t="shared" si="45"/>
        <v>0</v>
      </c>
      <c r="R549" s="30">
        <f t="shared" si="45"/>
        <v>105</v>
      </c>
      <c r="S549" s="30">
        <f t="shared" si="45"/>
        <v>2</v>
      </c>
      <c r="T549" s="30">
        <f t="shared" si="45"/>
        <v>135</v>
      </c>
      <c r="U549" s="30">
        <f t="shared" si="45"/>
        <v>0</v>
      </c>
      <c r="V549" s="30">
        <f t="shared" si="45"/>
        <v>0</v>
      </c>
      <c r="W549" s="30">
        <f t="shared" si="45"/>
        <v>0</v>
      </c>
      <c r="X549" s="30">
        <f t="shared" si="45"/>
        <v>0</v>
      </c>
      <c r="Y549" s="30">
        <f t="shared" si="45"/>
        <v>0</v>
      </c>
      <c r="Z549" s="30">
        <f t="shared" si="45"/>
        <v>30</v>
      </c>
      <c r="AA549" s="30">
        <f t="shared" si="45"/>
        <v>0</v>
      </c>
      <c r="AB549" s="30">
        <f t="shared" si="45"/>
        <v>0</v>
      </c>
      <c r="AC549" s="30">
        <f t="shared" si="45"/>
        <v>0</v>
      </c>
      <c r="AD549" s="30">
        <f t="shared" si="45"/>
        <v>0</v>
      </c>
      <c r="AE549" s="30">
        <f t="shared" si="45"/>
        <v>45</v>
      </c>
      <c r="AF549" s="30">
        <f t="shared" si="45"/>
        <v>10</v>
      </c>
      <c r="AG549" s="30">
        <f t="shared" si="45"/>
        <v>318</v>
      </c>
      <c r="AH549" s="30">
        <f t="shared" si="45"/>
        <v>161</v>
      </c>
      <c r="AI549" s="30">
        <f t="shared" si="45"/>
        <v>0</v>
      </c>
      <c r="AJ549" s="30">
        <f t="shared" si="45"/>
        <v>0</v>
      </c>
      <c r="AK549" s="30">
        <f t="shared" si="45"/>
        <v>6</v>
      </c>
      <c r="AL549" s="30">
        <f t="shared" si="45"/>
        <v>0</v>
      </c>
      <c r="AM549" s="30">
        <f t="shared" ref="AM549:BD549" si="46">SUM(AM531:AM548)</f>
        <v>0.4</v>
      </c>
      <c r="AN549" s="30">
        <f t="shared" si="46"/>
        <v>0.2</v>
      </c>
      <c r="AO549" s="30">
        <f t="shared" si="46"/>
        <v>2</v>
      </c>
      <c r="AP549" s="30">
        <f t="shared" si="46"/>
        <v>10</v>
      </c>
      <c r="AQ549" s="30">
        <f t="shared" si="46"/>
        <v>0</v>
      </c>
      <c r="AR549" s="30">
        <f t="shared" si="46"/>
        <v>14.55</v>
      </c>
      <c r="AS549" s="30">
        <f t="shared" si="46"/>
        <v>0</v>
      </c>
      <c r="AT549" s="30">
        <f t="shared" si="46"/>
        <v>0</v>
      </c>
      <c r="AU549" s="30">
        <f t="shared" si="46"/>
        <v>2</v>
      </c>
      <c r="AV549" s="30">
        <f t="shared" si="46"/>
        <v>32</v>
      </c>
      <c r="AW549" s="30">
        <f t="shared" si="46"/>
        <v>450</v>
      </c>
      <c r="AX549" s="30">
        <f t="shared" si="46"/>
        <v>0</v>
      </c>
      <c r="AY549" s="30">
        <f t="shared" si="46"/>
        <v>100</v>
      </c>
      <c r="AZ549" s="30">
        <f t="shared" si="46"/>
        <v>0</v>
      </c>
      <c r="BA549" s="30">
        <f t="shared" si="46"/>
        <v>0</v>
      </c>
      <c r="BB549" s="30">
        <f t="shared" si="46"/>
        <v>0</v>
      </c>
      <c r="BC549" s="30">
        <f t="shared" si="46"/>
        <v>0</v>
      </c>
      <c r="BD549" s="30">
        <f t="shared" si="46"/>
        <v>1947</v>
      </c>
      <c r="BE549" s="31">
        <v>3473</v>
      </c>
    </row>
    <row r="550" spans="1:218" x14ac:dyDescent="0.2">
      <c r="A550" s="207">
        <v>29</v>
      </c>
      <c r="B550" s="138" t="s">
        <v>20</v>
      </c>
      <c r="C550" s="139"/>
      <c r="D550" s="133" t="s">
        <v>56</v>
      </c>
      <c r="E550" s="134"/>
      <c r="F550" s="21">
        <v>300</v>
      </c>
      <c r="G550" s="22"/>
      <c r="H550" s="22"/>
      <c r="I550" s="22"/>
      <c r="J550" s="22"/>
      <c r="K550" s="22"/>
      <c r="L550" s="22"/>
      <c r="M550" s="22"/>
      <c r="N550" s="22">
        <v>96</v>
      </c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>
        <v>12</v>
      </c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>
        <v>3</v>
      </c>
      <c r="AS550" s="22"/>
      <c r="AT550" s="22"/>
      <c r="AU550" s="22"/>
      <c r="AV550" s="22"/>
      <c r="AW550" s="22"/>
      <c r="AX550" s="22"/>
      <c r="AY550" s="22"/>
      <c r="AZ550" s="22"/>
      <c r="BA550" s="22"/>
      <c r="BB550" s="23"/>
      <c r="BC550" s="23"/>
      <c r="BD550" s="23">
        <v>230.7</v>
      </c>
      <c r="BE550" s="32"/>
    </row>
    <row r="551" spans="1:218" s="40" customFormat="1" ht="10.5" customHeight="1" x14ac:dyDescent="0.3">
      <c r="A551" s="208"/>
      <c r="B551" s="140"/>
      <c r="C551" s="141"/>
      <c r="D551" s="128" t="s">
        <v>26</v>
      </c>
      <c r="E551" s="132"/>
      <c r="F551" s="57">
        <v>20</v>
      </c>
      <c r="G551" s="57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>
        <v>20</v>
      </c>
      <c r="BB551" s="38"/>
      <c r="BC551" s="38"/>
      <c r="BD551" s="38"/>
      <c r="BE551" s="39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1"/>
      <c r="GC551" s="41"/>
      <c r="GD551" s="41"/>
      <c r="GE551" s="41"/>
      <c r="GF551" s="41"/>
      <c r="GG551" s="41"/>
      <c r="GH551" s="41"/>
      <c r="GI551" s="41"/>
      <c r="GJ551" s="41"/>
      <c r="GK551" s="41"/>
      <c r="GL551" s="41"/>
      <c r="GM551" s="41"/>
      <c r="GN551" s="41"/>
      <c r="GO551" s="41"/>
      <c r="GP551" s="41"/>
      <c r="GQ551" s="41"/>
      <c r="GR551" s="41"/>
      <c r="GS551" s="41"/>
      <c r="GT551" s="41"/>
      <c r="GU551" s="41"/>
      <c r="GV551" s="41"/>
      <c r="GW551" s="41"/>
      <c r="GX551" s="41"/>
      <c r="GY551" s="41"/>
      <c r="GZ551" s="41"/>
      <c r="HA551" s="41"/>
      <c r="HB551" s="41"/>
      <c r="HC551" s="41"/>
      <c r="HD551" s="41"/>
      <c r="HE551" s="41"/>
      <c r="HF551" s="41"/>
      <c r="HG551" s="41"/>
      <c r="HH551" s="41"/>
      <c r="HI551" s="41"/>
      <c r="HJ551" s="41"/>
    </row>
    <row r="552" spans="1:218" x14ac:dyDescent="0.2">
      <c r="A552" s="208"/>
      <c r="B552" s="140"/>
      <c r="C552" s="141"/>
      <c r="D552" s="127" t="s">
        <v>44</v>
      </c>
      <c r="E552" s="125"/>
      <c r="F552" s="28">
        <v>150</v>
      </c>
      <c r="G552" s="28"/>
      <c r="H552" s="29">
        <v>150</v>
      </c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6"/>
      <c r="BC552" s="26"/>
      <c r="BD552" s="26"/>
      <c r="BE552" s="27"/>
    </row>
    <row r="553" spans="1:218" s="40" customFormat="1" ht="11.25" customHeight="1" x14ac:dyDescent="0.3">
      <c r="A553" s="208"/>
      <c r="B553" s="140"/>
      <c r="C553" s="141"/>
      <c r="D553" s="123" t="s">
        <v>17</v>
      </c>
      <c r="E553" s="124"/>
      <c r="F553" s="59">
        <v>200</v>
      </c>
      <c r="G553" s="59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>
        <v>200</v>
      </c>
      <c r="AX553" s="45"/>
      <c r="AY553" s="45"/>
      <c r="AZ553" s="45"/>
      <c r="BA553" s="45"/>
      <c r="BB553" s="38"/>
      <c r="BC553" s="38"/>
      <c r="BD553" s="38"/>
      <c r="BE553" s="39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  <c r="EO553" s="41"/>
      <c r="EP553" s="41"/>
      <c r="EQ553" s="41"/>
      <c r="ER553" s="41"/>
      <c r="ES553" s="41"/>
      <c r="ET553" s="41"/>
      <c r="EU553" s="41"/>
      <c r="EV553" s="41"/>
      <c r="EW553" s="41"/>
      <c r="EX553" s="41"/>
      <c r="EY553" s="41"/>
      <c r="EZ553" s="41"/>
      <c r="FA553" s="41"/>
      <c r="FB553" s="41"/>
      <c r="FC553" s="41"/>
      <c r="FD553" s="41"/>
      <c r="FE553" s="41"/>
      <c r="FF553" s="41"/>
      <c r="FG553" s="41"/>
      <c r="FH553" s="41"/>
      <c r="FI553" s="41"/>
      <c r="FJ553" s="41"/>
      <c r="FK553" s="41"/>
      <c r="FL553" s="41"/>
      <c r="FM553" s="41"/>
      <c r="FN553" s="41"/>
      <c r="FO553" s="41"/>
      <c r="FP553" s="41"/>
      <c r="FQ553" s="41"/>
      <c r="FR553" s="41"/>
      <c r="FS553" s="41"/>
      <c r="FT553" s="41"/>
      <c r="FU553" s="41"/>
      <c r="FV553" s="41"/>
      <c r="FW553" s="41"/>
      <c r="FX553" s="41"/>
      <c r="FY553" s="41"/>
      <c r="FZ553" s="41"/>
      <c r="GA553" s="41"/>
      <c r="GB553" s="41"/>
      <c r="GC553" s="41"/>
      <c r="GD553" s="41"/>
      <c r="GE553" s="41"/>
      <c r="GF553" s="41"/>
      <c r="GG553" s="41"/>
      <c r="GH553" s="41"/>
      <c r="GI553" s="41"/>
      <c r="GJ553" s="41"/>
      <c r="GK553" s="41"/>
      <c r="GL553" s="41"/>
      <c r="GM553" s="41"/>
      <c r="GN553" s="41"/>
      <c r="GO553" s="41"/>
      <c r="GP553" s="41"/>
      <c r="GQ553" s="41"/>
      <c r="GR553" s="41"/>
      <c r="GS553" s="41"/>
      <c r="GT553" s="41"/>
      <c r="GU553" s="41"/>
      <c r="GV553" s="41"/>
      <c r="GW553" s="41"/>
      <c r="GX553" s="41"/>
      <c r="GY553" s="41"/>
      <c r="GZ553" s="41"/>
      <c r="HA553" s="41"/>
      <c r="HB553" s="41"/>
      <c r="HC553" s="41"/>
      <c r="HD553" s="41"/>
      <c r="HE553" s="41"/>
      <c r="HF553" s="41"/>
      <c r="HG553" s="41"/>
      <c r="HH553" s="41"/>
      <c r="HI553" s="41"/>
      <c r="HJ553" s="41"/>
    </row>
    <row r="554" spans="1:218" x14ac:dyDescent="0.2">
      <c r="A554" s="208"/>
      <c r="B554" s="140"/>
      <c r="C554" s="141"/>
      <c r="D554" s="127" t="s">
        <v>8</v>
      </c>
      <c r="E554" s="125"/>
      <c r="F554" s="28">
        <v>10</v>
      </c>
      <c r="G554" s="28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>
        <v>10</v>
      </c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6"/>
      <c r="BC554" s="26"/>
      <c r="BD554" s="26"/>
      <c r="BE554" s="27"/>
    </row>
    <row r="555" spans="1:218" x14ac:dyDescent="0.2">
      <c r="A555" s="208"/>
      <c r="B555" s="184"/>
      <c r="C555" s="185"/>
      <c r="D555" s="161" t="s">
        <v>40</v>
      </c>
      <c r="E555" s="156"/>
      <c r="F555" s="28">
        <v>200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>
        <v>1</v>
      </c>
      <c r="AV555" s="29">
        <v>10</v>
      </c>
      <c r="AW555" s="29"/>
      <c r="AX555" s="29"/>
      <c r="AY555" s="29"/>
      <c r="AZ555" s="29"/>
      <c r="BA555" s="29"/>
      <c r="BB555" s="30"/>
      <c r="BC555" s="30"/>
      <c r="BD555" s="30">
        <v>204</v>
      </c>
      <c r="BE555" s="31"/>
    </row>
    <row r="556" spans="1:218" x14ac:dyDescent="0.2">
      <c r="A556" s="208"/>
      <c r="B556" s="150" t="s">
        <v>21</v>
      </c>
      <c r="C556" s="151"/>
      <c r="D556" s="133" t="s">
        <v>59</v>
      </c>
      <c r="E556" s="134"/>
      <c r="F556" s="21">
        <v>500</v>
      </c>
      <c r="G556" s="22"/>
      <c r="H556" s="22"/>
      <c r="I556" s="22"/>
      <c r="J556" s="22"/>
      <c r="K556" s="22"/>
      <c r="L556" s="22"/>
      <c r="M556" s="22"/>
      <c r="N556" s="22"/>
      <c r="O556" s="22">
        <v>40</v>
      </c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>
        <v>11</v>
      </c>
      <c r="AK556" s="22">
        <v>20</v>
      </c>
      <c r="AL556" s="22"/>
      <c r="AM556" s="22">
        <v>1.25</v>
      </c>
      <c r="AN556" s="22"/>
      <c r="AO556" s="22"/>
      <c r="AP556" s="22"/>
      <c r="AQ556" s="22"/>
      <c r="AR556" s="22">
        <v>3</v>
      </c>
      <c r="AS556" s="22"/>
      <c r="AT556" s="22"/>
      <c r="AU556" s="22"/>
      <c r="AV556" s="22"/>
      <c r="AW556" s="22"/>
      <c r="AX556" s="22"/>
      <c r="AY556" s="22"/>
      <c r="AZ556" s="22"/>
      <c r="BA556" s="22"/>
      <c r="BB556" s="22">
        <v>15</v>
      </c>
      <c r="BC556" s="23">
        <v>505</v>
      </c>
      <c r="BD556" s="23"/>
      <c r="BE556" s="32"/>
    </row>
    <row r="557" spans="1:218" x14ac:dyDescent="0.2">
      <c r="A557" s="208"/>
      <c r="B557" s="150"/>
      <c r="C557" s="151"/>
      <c r="D557" s="125" t="s">
        <v>74</v>
      </c>
      <c r="E557" s="126"/>
      <c r="F557" s="25">
        <v>300</v>
      </c>
      <c r="G557" s="26"/>
      <c r="H557" s="26"/>
      <c r="I557" s="26"/>
      <c r="J557" s="26"/>
      <c r="K557" s="26"/>
      <c r="L557" s="26">
        <v>89</v>
      </c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>
        <v>60</v>
      </c>
      <c r="Z557" s="26"/>
      <c r="AA557" s="26"/>
      <c r="AB557" s="26"/>
      <c r="AC557" s="26"/>
      <c r="AD557" s="26"/>
      <c r="AE557" s="26"/>
      <c r="AF557" s="26">
        <v>18</v>
      </c>
      <c r="AG557" s="26"/>
      <c r="AH557" s="26"/>
      <c r="AI557" s="26"/>
      <c r="AJ557" s="26"/>
      <c r="AK557" s="26">
        <v>24</v>
      </c>
      <c r="AL557" s="26"/>
      <c r="AM557" s="26">
        <v>1.5</v>
      </c>
      <c r="AN557" s="26"/>
      <c r="AO557" s="26"/>
      <c r="AP557" s="26"/>
      <c r="AQ557" s="26"/>
      <c r="AR557" s="26">
        <v>3</v>
      </c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>
        <v>133</v>
      </c>
      <c r="BE557" s="27"/>
    </row>
    <row r="558" spans="1:218" ht="10.5" customHeight="1" x14ac:dyDescent="0.2">
      <c r="A558" s="208"/>
      <c r="B558" s="150"/>
      <c r="C558" s="151"/>
      <c r="D558" s="127" t="s">
        <v>14</v>
      </c>
      <c r="E558" s="125"/>
      <c r="F558" s="35">
        <v>120</v>
      </c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>
        <v>120</v>
      </c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6"/>
      <c r="BC558" s="26"/>
      <c r="BD558" s="26"/>
      <c r="BE558" s="27"/>
    </row>
    <row r="559" spans="1:218" s="40" customFormat="1" ht="10.5" customHeight="1" x14ac:dyDescent="0.3">
      <c r="A559" s="208"/>
      <c r="B559" s="150"/>
      <c r="C559" s="151"/>
      <c r="D559" s="128" t="s">
        <v>43</v>
      </c>
      <c r="E559" s="124"/>
      <c r="F559" s="59">
        <v>150</v>
      </c>
      <c r="G559" s="45">
        <v>150</v>
      </c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38"/>
      <c r="BC559" s="38"/>
      <c r="BD559" s="38"/>
      <c r="BE559" s="39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1"/>
      <c r="GC559" s="41"/>
      <c r="GD559" s="41"/>
      <c r="GE559" s="41"/>
      <c r="GF559" s="41"/>
      <c r="GG559" s="41"/>
      <c r="GH559" s="41"/>
      <c r="GI559" s="41"/>
      <c r="GJ559" s="41"/>
      <c r="GK559" s="41"/>
      <c r="GL559" s="41"/>
      <c r="GM559" s="41"/>
      <c r="GN559" s="41"/>
      <c r="GO559" s="41"/>
      <c r="GP559" s="41"/>
      <c r="GQ559" s="41"/>
      <c r="GR559" s="41"/>
      <c r="GS559" s="41"/>
      <c r="GT559" s="41"/>
      <c r="GU559" s="41"/>
      <c r="GV559" s="41"/>
      <c r="GW559" s="41"/>
      <c r="GX559" s="41"/>
      <c r="GY559" s="41"/>
      <c r="GZ559" s="41"/>
      <c r="HA559" s="41"/>
      <c r="HB559" s="41"/>
      <c r="HC559" s="41"/>
      <c r="HD559" s="41"/>
      <c r="HE559" s="41"/>
      <c r="HF559" s="41"/>
      <c r="HG559" s="41"/>
      <c r="HH559" s="41"/>
      <c r="HI559" s="41"/>
      <c r="HJ559" s="41"/>
    </row>
    <row r="560" spans="1:218" x14ac:dyDescent="0.2">
      <c r="A560" s="208"/>
      <c r="B560" s="152"/>
      <c r="C560" s="153"/>
      <c r="D560" s="161" t="s">
        <v>37</v>
      </c>
      <c r="E560" s="156"/>
      <c r="F560" s="34">
        <v>200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>
        <v>0.2</v>
      </c>
      <c r="AO560" s="30"/>
      <c r="AP560" s="30">
        <v>10</v>
      </c>
      <c r="AQ560" s="30"/>
      <c r="AR560" s="30"/>
      <c r="AS560" s="30"/>
      <c r="AT560" s="30"/>
      <c r="AU560" s="30"/>
      <c r="AV560" s="30">
        <v>12</v>
      </c>
      <c r="AW560" s="30"/>
      <c r="AX560" s="30"/>
      <c r="AY560" s="30"/>
      <c r="AZ560" s="30"/>
      <c r="BA560" s="30"/>
      <c r="BB560" s="30"/>
      <c r="BC560" s="30"/>
      <c r="BD560" s="30">
        <v>216</v>
      </c>
      <c r="BE560" s="31"/>
    </row>
    <row r="561" spans="1:218" x14ac:dyDescent="0.2">
      <c r="A561" s="208"/>
      <c r="B561" s="138" t="s">
        <v>22</v>
      </c>
      <c r="C561" s="139"/>
      <c r="D561" s="133" t="s">
        <v>45</v>
      </c>
      <c r="E561" s="134"/>
      <c r="F561" s="35">
        <v>150</v>
      </c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>
        <v>15</v>
      </c>
      <c r="T561" s="23"/>
      <c r="U561" s="23"/>
      <c r="V561" s="23"/>
      <c r="W561" s="23"/>
      <c r="X561" s="23"/>
      <c r="Y561" s="23"/>
      <c r="Z561" s="23"/>
      <c r="AA561" s="23"/>
      <c r="AB561" s="23"/>
      <c r="AC561" s="23">
        <v>179</v>
      </c>
      <c r="AD561" s="23"/>
      <c r="AE561" s="23"/>
      <c r="AF561" s="23">
        <v>11</v>
      </c>
      <c r="AG561" s="23"/>
      <c r="AH561" s="23"/>
      <c r="AI561" s="23"/>
      <c r="AJ561" s="23"/>
      <c r="AK561" s="23"/>
      <c r="AL561" s="23"/>
      <c r="AM561" s="23">
        <v>1.5</v>
      </c>
      <c r="AN561" s="23"/>
      <c r="AO561" s="23"/>
      <c r="AP561" s="23"/>
      <c r="AQ561" s="23"/>
      <c r="AR561" s="23">
        <v>6</v>
      </c>
      <c r="AS561" s="23"/>
      <c r="AT561" s="23"/>
      <c r="AU561" s="23"/>
      <c r="AV561" s="23"/>
      <c r="AW561" s="23"/>
      <c r="AX561" s="23"/>
      <c r="AY561" s="23"/>
      <c r="AZ561" s="23"/>
      <c r="BA561" s="23"/>
      <c r="BB561" s="22"/>
      <c r="BC561" s="23"/>
      <c r="BD561" s="23"/>
      <c r="BE561" s="32"/>
    </row>
    <row r="562" spans="1:218" s="40" customFormat="1" ht="10.5" customHeight="1" x14ac:dyDescent="0.3">
      <c r="A562" s="208"/>
      <c r="B562" s="140"/>
      <c r="C562" s="141"/>
      <c r="D562" s="128" t="s">
        <v>52</v>
      </c>
      <c r="E562" s="132"/>
      <c r="F562" s="52">
        <v>200</v>
      </c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>
        <v>10</v>
      </c>
      <c r="AF562" s="37"/>
      <c r="AG562" s="37">
        <v>170</v>
      </c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>
        <v>2</v>
      </c>
      <c r="AS562" s="37"/>
      <c r="AT562" s="37"/>
      <c r="AU562" s="37"/>
      <c r="AV562" s="37"/>
      <c r="AW562" s="37">
        <v>30</v>
      </c>
      <c r="AX562" s="37"/>
      <c r="AY562" s="37"/>
      <c r="AZ562" s="37"/>
      <c r="BA562" s="37"/>
      <c r="BB562" s="38"/>
      <c r="BC562" s="38"/>
      <c r="BD562" s="38"/>
      <c r="BE562" s="39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1"/>
      <c r="FY562" s="41"/>
      <c r="FZ562" s="41"/>
      <c r="GA562" s="41"/>
      <c r="GB562" s="41"/>
      <c r="GC562" s="41"/>
      <c r="GD562" s="41"/>
      <c r="GE562" s="41"/>
      <c r="GF562" s="41"/>
      <c r="GG562" s="41"/>
      <c r="GH562" s="41"/>
      <c r="GI562" s="41"/>
      <c r="GJ562" s="41"/>
      <c r="GK562" s="41"/>
      <c r="GL562" s="41"/>
      <c r="GM562" s="41"/>
      <c r="GN562" s="41"/>
      <c r="GO562" s="41"/>
      <c r="GP562" s="41"/>
      <c r="GQ562" s="41"/>
      <c r="GR562" s="41"/>
      <c r="GS562" s="41"/>
      <c r="GT562" s="41"/>
      <c r="GU562" s="41"/>
      <c r="GV562" s="41"/>
      <c r="GW562" s="41"/>
      <c r="GX562" s="41"/>
      <c r="GY562" s="41"/>
      <c r="GZ562" s="41"/>
      <c r="HA562" s="41"/>
      <c r="HB562" s="41"/>
      <c r="HC562" s="41"/>
      <c r="HD562" s="41"/>
      <c r="HE562" s="41"/>
      <c r="HF562" s="41"/>
      <c r="HG562" s="41"/>
      <c r="HH562" s="41"/>
      <c r="HI562" s="41"/>
      <c r="HJ562" s="41"/>
    </row>
    <row r="563" spans="1:218" ht="10.5" customHeight="1" x14ac:dyDescent="0.2">
      <c r="A563" s="208"/>
      <c r="B563" s="140"/>
      <c r="C563" s="141"/>
      <c r="D563" s="127" t="s">
        <v>61</v>
      </c>
      <c r="E563" s="125"/>
      <c r="F563" s="28">
        <v>100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>
        <v>6</v>
      </c>
      <c r="AG563" s="29"/>
      <c r="AH563" s="29"/>
      <c r="AI563" s="29">
        <v>84</v>
      </c>
      <c r="AJ563" s="29"/>
      <c r="AK563" s="29">
        <v>15</v>
      </c>
      <c r="AL563" s="29"/>
      <c r="AM563" s="29"/>
      <c r="AN563" s="29">
        <v>0.1</v>
      </c>
      <c r="AO563" s="29"/>
      <c r="AP563" s="29"/>
      <c r="AQ563" s="29"/>
      <c r="AR563" s="29">
        <v>2</v>
      </c>
      <c r="AS563" s="29"/>
      <c r="AT563" s="29"/>
      <c r="AU563" s="29"/>
      <c r="AV563" s="29"/>
      <c r="AW563" s="29"/>
      <c r="AX563" s="29"/>
      <c r="AY563" s="29"/>
      <c r="AZ563" s="29"/>
      <c r="BA563" s="29"/>
      <c r="BB563" s="26"/>
      <c r="BC563" s="26"/>
      <c r="BD563" s="26"/>
      <c r="BE563" s="27"/>
    </row>
    <row r="564" spans="1:218" s="40" customFormat="1" ht="10.5" customHeight="1" x14ac:dyDescent="0.3">
      <c r="A564" s="208"/>
      <c r="B564" s="140"/>
      <c r="C564" s="141"/>
      <c r="D564" s="128" t="s">
        <v>43</v>
      </c>
      <c r="E564" s="124"/>
      <c r="F564" s="57">
        <v>150</v>
      </c>
      <c r="G564" s="38">
        <v>150</v>
      </c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9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</row>
    <row r="565" spans="1:218" x14ac:dyDescent="0.2">
      <c r="A565" s="208"/>
      <c r="B565" s="140"/>
      <c r="C565" s="141"/>
      <c r="D565" s="127" t="s">
        <v>8</v>
      </c>
      <c r="E565" s="125"/>
      <c r="F565" s="28">
        <v>10</v>
      </c>
      <c r="G565" s="28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>
        <v>10</v>
      </c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6"/>
      <c r="BC565" s="26"/>
      <c r="BD565" s="26"/>
      <c r="BE565" s="27"/>
    </row>
    <row r="566" spans="1:218" s="40" customFormat="1" ht="10.5" customHeight="1" x14ac:dyDescent="0.3">
      <c r="A566" s="209"/>
      <c r="B566" s="140"/>
      <c r="C566" s="141"/>
      <c r="D566" s="128" t="s">
        <v>40</v>
      </c>
      <c r="E566" s="124"/>
      <c r="F566" s="44">
        <v>200</v>
      </c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>
        <v>1</v>
      </c>
      <c r="AV566" s="45">
        <v>10</v>
      </c>
      <c r="AW566" s="45"/>
      <c r="AX566" s="45"/>
      <c r="AY566" s="45"/>
      <c r="AZ566" s="45"/>
      <c r="BA566" s="45"/>
      <c r="BB566" s="38"/>
      <c r="BC566" s="38"/>
      <c r="BD566" s="38">
        <v>204</v>
      </c>
      <c r="BE566" s="39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</row>
    <row r="567" spans="1:218" ht="12" customHeight="1" x14ac:dyDescent="0.3">
      <c r="A567" s="209"/>
      <c r="B567" s="142"/>
      <c r="C567" s="143"/>
      <c r="D567" s="127"/>
      <c r="E567" s="137"/>
      <c r="F567" s="42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6"/>
      <c r="BC567" s="26"/>
      <c r="BD567" s="26"/>
      <c r="BE567" s="27"/>
    </row>
    <row r="568" spans="1:218" ht="11.25" customHeight="1" x14ac:dyDescent="0.2">
      <c r="A568" s="210"/>
      <c r="B568" s="144"/>
      <c r="C568" s="145"/>
      <c r="D568" s="129" t="s">
        <v>23</v>
      </c>
      <c r="E568" s="130"/>
      <c r="F568" s="34"/>
      <c r="G568" s="30">
        <f t="shared" ref="G568:AL568" si="47">SUM(G550:G567)</f>
        <v>300</v>
      </c>
      <c r="H568" s="30">
        <f t="shared" si="47"/>
        <v>150</v>
      </c>
      <c r="I568" s="30">
        <f t="shared" si="47"/>
        <v>0</v>
      </c>
      <c r="J568" s="30">
        <f t="shared" si="47"/>
        <v>0</v>
      </c>
      <c r="K568" s="30">
        <f t="shared" si="47"/>
        <v>0</v>
      </c>
      <c r="L568" s="30">
        <f t="shared" si="47"/>
        <v>89</v>
      </c>
      <c r="M568" s="30">
        <f t="shared" si="47"/>
        <v>0</v>
      </c>
      <c r="N568" s="30">
        <f t="shared" si="47"/>
        <v>96</v>
      </c>
      <c r="O568" s="30">
        <f t="shared" si="47"/>
        <v>40</v>
      </c>
      <c r="P568" s="30">
        <f t="shared" si="47"/>
        <v>0</v>
      </c>
      <c r="Q568" s="30">
        <f t="shared" si="47"/>
        <v>0</v>
      </c>
      <c r="R568" s="30">
        <f t="shared" si="47"/>
        <v>0</v>
      </c>
      <c r="S568" s="30">
        <f t="shared" si="47"/>
        <v>15</v>
      </c>
      <c r="T568" s="30">
        <f t="shared" si="47"/>
        <v>0</v>
      </c>
      <c r="U568" s="30">
        <f t="shared" si="47"/>
        <v>0</v>
      </c>
      <c r="V568" s="30">
        <f t="shared" si="47"/>
        <v>0</v>
      </c>
      <c r="W568" s="30">
        <f t="shared" si="47"/>
        <v>0</v>
      </c>
      <c r="X568" s="30">
        <f t="shared" si="47"/>
        <v>0</v>
      </c>
      <c r="Y568" s="30">
        <f t="shared" si="47"/>
        <v>60</v>
      </c>
      <c r="Z568" s="30">
        <f t="shared" si="47"/>
        <v>0</v>
      </c>
      <c r="AA568" s="30">
        <f t="shared" si="47"/>
        <v>0</v>
      </c>
      <c r="AB568" s="30">
        <f t="shared" si="47"/>
        <v>0</v>
      </c>
      <c r="AC568" s="30">
        <f t="shared" si="47"/>
        <v>179</v>
      </c>
      <c r="AD568" s="30">
        <f t="shared" si="47"/>
        <v>0</v>
      </c>
      <c r="AE568" s="30">
        <f t="shared" si="47"/>
        <v>42</v>
      </c>
      <c r="AF568" s="30">
        <f t="shared" si="47"/>
        <v>35</v>
      </c>
      <c r="AG568" s="30">
        <f t="shared" si="47"/>
        <v>170</v>
      </c>
      <c r="AH568" s="30">
        <f t="shared" si="47"/>
        <v>0</v>
      </c>
      <c r="AI568" s="30">
        <f t="shared" si="47"/>
        <v>84</v>
      </c>
      <c r="AJ568" s="30">
        <f t="shared" si="47"/>
        <v>11</v>
      </c>
      <c r="AK568" s="30">
        <f t="shared" si="47"/>
        <v>59</v>
      </c>
      <c r="AL568" s="30">
        <f t="shared" si="47"/>
        <v>120</v>
      </c>
      <c r="AM568" s="30">
        <f t="shared" ref="AM568:BD568" si="48">SUM(AM550:AM567)</f>
        <v>4.25</v>
      </c>
      <c r="AN568" s="30">
        <f t="shared" si="48"/>
        <v>0.30000000000000004</v>
      </c>
      <c r="AO568" s="30">
        <f t="shared" si="48"/>
        <v>0</v>
      </c>
      <c r="AP568" s="30">
        <f t="shared" si="48"/>
        <v>10</v>
      </c>
      <c r="AQ568" s="30">
        <f t="shared" si="48"/>
        <v>0</v>
      </c>
      <c r="AR568" s="30">
        <f t="shared" si="48"/>
        <v>19</v>
      </c>
      <c r="AS568" s="30">
        <f t="shared" si="48"/>
        <v>0</v>
      </c>
      <c r="AT568" s="30">
        <f t="shared" si="48"/>
        <v>0</v>
      </c>
      <c r="AU568" s="30">
        <f t="shared" si="48"/>
        <v>2</v>
      </c>
      <c r="AV568" s="30">
        <f t="shared" si="48"/>
        <v>32</v>
      </c>
      <c r="AW568" s="30">
        <f t="shared" si="48"/>
        <v>230</v>
      </c>
      <c r="AX568" s="30">
        <f t="shared" si="48"/>
        <v>0</v>
      </c>
      <c r="AY568" s="30">
        <f t="shared" si="48"/>
        <v>0</v>
      </c>
      <c r="AZ568" s="30">
        <f t="shared" si="48"/>
        <v>0</v>
      </c>
      <c r="BA568" s="30">
        <f t="shared" si="48"/>
        <v>20</v>
      </c>
      <c r="BB568" s="30">
        <f t="shared" si="48"/>
        <v>15</v>
      </c>
      <c r="BC568" s="30">
        <f t="shared" si="48"/>
        <v>505</v>
      </c>
      <c r="BD568" s="30">
        <f t="shared" si="48"/>
        <v>987.7</v>
      </c>
      <c r="BE568" s="31">
        <v>3170</v>
      </c>
    </row>
    <row r="569" spans="1:218" x14ac:dyDescent="0.2">
      <c r="A569" s="207">
        <v>30</v>
      </c>
      <c r="B569" s="138" t="s">
        <v>20</v>
      </c>
      <c r="C569" s="139"/>
      <c r="D569" s="133" t="s">
        <v>122</v>
      </c>
      <c r="E569" s="134"/>
      <c r="F569" s="21">
        <v>300</v>
      </c>
      <c r="G569" s="22"/>
      <c r="H569" s="22"/>
      <c r="I569" s="22"/>
      <c r="J569" s="22"/>
      <c r="K569" s="22">
        <v>73</v>
      </c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>
        <v>10</v>
      </c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>
        <v>3</v>
      </c>
      <c r="AS569" s="22"/>
      <c r="AT569" s="22"/>
      <c r="AU569" s="22"/>
      <c r="AV569" s="22">
        <v>3</v>
      </c>
      <c r="AW569" s="22">
        <v>232</v>
      </c>
      <c r="AX569" s="22"/>
      <c r="AY569" s="22"/>
      <c r="AZ569" s="22"/>
      <c r="BA569" s="22"/>
      <c r="BB569" s="23"/>
      <c r="BC569" s="23"/>
      <c r="BD569" s="23"/>
      <c r="BE569" s="32"/>
    </row>
    <row r="570" spans="1:218" x14ac:dyDescent="0.2">
      <c r="A570" s="208"/>
      <c r="B570" s="140"/>
      <c r="C570" s="141"/>
      <c r="D570" s="127" t="s">
        <v>8</v>
      </c>
      <c r="E570" s="125"/>
      <c r="F570" s="28">
        <v>10</v>
      </c>
      <c r="G570" s="28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>
        <v>10</v>
      </c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6"/>
      <c r="BC570" s="26"/>
      <c r="BD570" s="26"/>
      <c r="BE570" s="27"/>
    </row>
    <row r="571" spans="1:218" x14ac:dyDescent="0.2">
      <c r="A571" s="208"/>
      <c r="B571" s="140"/>
      <c r="C571" s="141"/>
      <c r="D571" s="125" t="s">
        <v>44</v>
      </c>
      <c r="E571" s="126"/>
      <c r="F571" s="25">
        <v>150</v>
      </c>
      <c r="G571" s="28"/>
      <c r="H571" s="29">
        <v>150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6"/>
      <c r="BC571" s="26"/>
      <c r="BD571" s="26"/>
      <c r="BE571" s="27"/>
    </row>
    <row r="572" spans="1:218" x14ac:dyDescent="0.2">
      <c r="A572" s="208"/>
      <c r="B572" s="140"/>
      <c r="C572" s="141"/>
      <c r="D572" s="125" t="s">
        <v>26</v>
      </c>
      <c r="E572" s="126"/>
      <c r="F572" s="25">
        <v>30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 t="s">
        <v>111</v>
      </c>
      <c r="AY572" s="29"/>
      <c r="AZ572" s="29"/>
      <c r="BA572" s="29">
        <v>30</v>
      </c>
      <c r="BB572" s="26"/>
      <c r="BC572" s="26"/>
      <c r="BD572" s="26"/>
      <c r="BE572" s="27"/>
    </row>
    <row r="573" spans="1:218" x14ac:dyDescent="0.2">
      <c r="A573" s="208"/>
      <c r="B573" s="140"/>
      <c r="C573" s="239"/>
      <c r="D573" s="126" t="s">
        <v>40</v>
      </c>
      <c r="E573" s="126"/>
      <c r="F573" s="25">
        <v>200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>
        <v>1</v>
      </c>
      <c r="AV573" s="29">
        <v>10</v>
      </c>
      <c r="AW573" s="29"/>
      <c r="AX573" s="29"/>
      <c r="AY573" s="29"/>
      <c r="AZ573" s="29"/>
      <c r="BA573" s="29"/>
      <c r="BB573" s="26"/>
      <c r="BC573" s="26"/>
      <c r="BD573" s="26">
        <v>204</v>
      </c>
      <c r="BE573" s="26"/>
    </row>
    <row r="574" spans="1:218" x14ac:dyDescent="0.2">
      <c r="A574" s="208"/>
      <c r="B574" s="140"/>
      <c r="C574" s="141"/>
      <c r="D574" s="252"/>
      <c r="E574" s="254"/>
      <c r="F574" s="101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102"/>
      <c r="BC574" s="102"/>
      <c r="BD574" s="102"/>
      <c r="BE574" s="103"/>
    </row>
    <row r="575" spans="1:218" s="40" customFormat="1" ht="10.5" customHeight="1" x14ac:dyDescent="0.3">
      <c r="A575" s="208"/>
      <c r="B575" s="148" t="s">
        <v>21</v>
      </c>
      <c r="C575" s="149"/>
      <c r="D575" s="135" t="s">
        <v>101</v>
      </c>
      <c r="E575" s="136"/>
      <c r="F575" s="54">
        <v>500</v>
      </c>
      <c r="G575" s="55"/>
      <c r="H575" s="55"/>
      <c r="I575" s="55"/>
      <c r="J575" s="55"/>
      <c r="K575" s="55"/>
      <c r="L575" s="55"/>
      <c r="M575" s="55"/>
      <c r="N575" s="55">
        <v>20</v>
      </c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>
        <v>5</v>
      </c>
      <c r="AF575" s="55"/>
      <c r="AG575" s="55">
        <v>150</v>
      </c>
      <c r="AH575" s="55"/>
      <c r="AI575" s="55"/>
      <c r="AJ575" s="55">
        <v>20</v>
      </c>
      <c r="AK575" s="55">
        <v>20</v>
      </c>
      <c r="AL575" s="55">
        <v>30</v>
      </c>
      <c r="AM575" s="55">
        <v>1.25</v>
      </c>
      <c r="AN575" s="55"/>
      <c r="AO575" s="55"/>
      <c r="AP575" s="55"/>
      <c r="AQ575" s="55"/>
      <c r="AR575" s="55">
        <v>3</v>
      </c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37">
        <v>363</v>
      </c>
      <c r="BD575" s="37"/>
      <c r="BE575" s="56"/>
      <c r="DC575" s="41"/>
      <c r="DD575" s="41"/>
      <c r="DE575" s="41"/>
      <c r="DF575" s="41"/>
      <c r="DG575" s="41"/>
      <c r="DH575" s="41"/>
      <c r="DI575" s="41"/>
      <c r="DJ575" s="41"/>
      <c r="DK575" s="41"/>
      <c r="DL575" s="41"/>
      <c r="DM575" s="41"/>
      <c r="DN575" s="41"/>
      <c r="DO575" s="41"/>
      <c r="DP575" s="41"/>
      <c r="DQ575" s="41"/>
      <c r="DR575" s="41"/>
      <c r="DS575" s="41"/>
      <c r="DT575" s="41"/>
      <c r="DU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  <c r="EO575" s="41"/>
      <c r="EP575" s="41"/>
      <c r="EQ575" s="41"/>
      <c r="ER575" s="41"/>
      <c r="ES575" s="41"/>
      <c r="ET575" s="41"/>
      <c r="EU575" s="41"/>
      <c r="EV575" s="41"/>
      <c r="EW575" s="41"/>
      <c r="EX575" s="41"/>
      <c r="EY575" s="41"/>
      <c r="EZ575" s="41"/>
      <c r="FA575" s="41"/>
      <c r="FB575" s="41"/>
      <c r="FC575" s="41"/>
      <c r="FD575" s="41"/>
      <c r="FE575" s="41"/>
      <c r="FF575" s="41"/>
      <c r="FG575" s="41"/>
      <c r="FH575" s="41"/>
      <c r="FI575" s="41"/>
      <c r="FJ575" s="41"/>
      <c r="FK575" s="41"/>
      <c r="FL575" s="41"/>
      <c r="FM575" s="41"/>
      <c r="FN575" s="41"/>
      <c r="FO575" s="41"/>
      <c r="FP575" s="41"/>
      <c r="FQ575" s="41"/>
      <c r="FR575" s="41"/>
      <c r="FS575" s="41"/>
      <c r="FT575" s="41"/>
      <c r="FU575" s="41"/>
      <c r="FV575" s="41"/>
      <c r="FW575" s="41"/>
      <c r="FX575" s="41"/>
      <c r="FY575" s="41"/>
      <c r="FZ575" s="41"/>
      <c r="GA575" s="41"/>
      <c r="GB575" s="41"/>
      <c r="GC575" s="41"/>
      <c r="GD575" s="41"/>
      <c r="GE575" s="41"/>
      <c r="GF575" s="41"/>
      <c r="GG575" s="41"/>
      <c r="GH575" s="41"/>
      <c r="GI575" s="41"/>
      <c r="GJ575" s="41"/>
      <c r="GK575" s="41"/>
      <c r="GL575" s="41"/>
      <c r="GM575" s="41"/>
      <c r="GN575" s="41"/>
      <c r="GO575" s="41"/>
      <c r="GP575" s="41"/>
      <c r="GQ575" s="41"/>
      <c r="GR575" s="41"/>
      <c r="GS575" s="41"/>
      <c r="GT575" s="41"/>
      <c r="GU575" s="41"/>
      <c r="GV575" s="41"/>
      <c r="GW575" s="41"/>
      <c r="GX575" s="41"/>
      <c r="GY575" s="41"/>
      <c r="GZ575" s="41"/>
      <c r="HA575" s="41"/>
      <c r="HB575" s="41"/>
      <c r="HC575" s="41"/>
      <c r="HD575" s="41"/>
      <c r="HE575" s="41"/>
      <c r="HF575" s="41"/>
      <c r="HG575" s="41"/>
      <c r="HH575" s="41"/>
      <c r="HI575" s="41"/>
      <c r="HJ575" s="41"/>
    </row>
    <row r="576" spans="1:218" x14ac:dyDescent="0.2">
      <c r="A576" s="208"/>
      <c r="B576" s="150"/>
      <c r="C576" s="151"/>
      <c r="D576" s="125" t="s">
        <v>73</v>
      </c>
      <c r="E576" s="126"/>
      <c r="F576" s="25">
        <v>300</v>
      </c>
      <c r="G576" s="26"/>
      <c r="H576" s="26"/>
      <c r="I576" s="26"/>
      <c r="J576" s="26"/>
      <c r="K576" s="26"/>
      <c r="L576" s="26"/>
      <c r="M576" s="26"/>
      <c r="N576" s="26"/>
      <c r="O576" s="26">
        <v>82</v>
      </c>
      <c r="P576" s="26"/>
      <c r="Q576" s="26"/>
      <c r="R576" s="26"/>
      <c r="S576" s="26"/>
      <c r="T576" s="26">
        <v>96</v>
      </c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>
        <v>18</v>
      </c>
      <c r="AK576" s="26">
        <v>12</v>
      </c>
      <c r="AL576" s="26"/>
      <c r="AM576" s="26">
        <v>1.5</v>
      </c>
      <c r="AN576" s="26"/>
      <c r="AO576" s="26"/>
      <c r="AP576" s="26"/>
      <c r="AQ576" s="26"/>
      <c r="AR576" s="26">
        <v>3</v>
      </c>
      <c r="AS576" s="26"/>
      <c r="AT576" s="26"/>
      <c r="AU576" s="26"/>
      <c r="AV576" s="26"/>
      <c r="AW576" s="26"/>
      <c r="AX576" s="26"/>
      <c r="AY576" s="26"/>
      <c r="AZ576" s="26"/>
      <c r="BA576" s="26"/>
      <c r="BB576" s="26">
        <v>18</v>
      </c>
      <c r="BC576" s="26"/>
      <c r="BD576" s="26">
        <v>192</v>
      </c>
      <c r="BE576" s="27"/>
      <c r="BF576" s="69"/>
    </row>
    <row r="577" spans="1:218" s="40" customFormat="1" ht="10.5" customHeight="1" x14ac:dyDescent="0.3">
      <c r="A577" s="208"/>
      <c r="B577" s="150"/>
      <c r="C577" s="151"/>
      <c r="D577" s="132" t="s">
        <v>53</v>
      </c>
      <c r="E577" s="170"/>
      <c r="F577" s="57">
        <v>150</v>
      </c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>
        <v>8</v>
      </c>
      <c r="AG577" s="38"/>
      <c r="AH577" s="38">
        <v>105</v>
      </c>
      <c r="AI577" s="38"/>
      <c r="AJ577" s="38">
        <v>20</v>
      </c>
      <c r="AK577" s="38">
        <v>8</v>
      </c>
      <c r="AL577" s="38"/>
      <c r="AM577" s="38"/>
      <c r="AN577" s="38"/>
      <c r="AO577" s="38"/>
      <c r="AP577" s="38"/>
      <c r="AQ577" s="38"/>
      <c r="AR577" s="38">
        <v>0.9</v>
      </c>
      <c r="AS577" s="38">
        <v>4</v>
      </c>
      <c r="AT577" s="38"/>
      <c r="AU577" s="38"/>
      <c r="AV577" s="38">
        <v>7</v>
      </c>
      <c r="AW577" s="38"/>
      <c r="AX577" s="38"/>
      <c r="AY577" s="38"/>
      <c r="AZ577" s="38"/>
      <c r="BA577" s="38"/>
      <c r="BB577" s="38"/>
      <c r="BC577" s="38"/>
      <c r="BD577" s="38"/>
      <c r="BE577" s="39"/>
      <c r="DC577" s="41"/>
      <c r="DD577" s="41"/>
      <c r="DE577" s="41"/>
      <c r="DF577" s="41"/>
      <c r="DG577" s="41"/>
      <c r="DH577" s="41"/>
      <c r="DI577" s="41"/>
      <c r="DJ577" s="41"/>
      <c r="DK577" s="41"/>
      <c r="DL577" s="41"/>
      <c r="DM577" s="41"/>
      <c r="DN577" s="41"/>
      <c r="DO577" s="41"/>
      <c r="DP577" s="41"/>
      <c r="DQ577" s="41"/>
      <c r="DR577" s="41"/>
      <c r="DS577" s="41"/>
      <c r="DT577" s="41"/>
      <c r="DU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  <c r="EO577" s="41"/>
      <c r="EP577" s="41"/>
      <c r="EQ577" s="41"/>
      <c r="ER577" s="41"/>
      <c r="ES577" s="41"/>
      <c r="ET577" s="41"/>
      <c r="EU577" s="41"/>
      <c r="EV577" s="41"/>
      <c r="EW577" s="41"/>
      <c r="EX577" s="41"/>
      <c r="EY577" s="41"/>
      <c r="EZ577" s="41"/>
      <c r="FA577" s="41"/>
      <c r="FB577" s="41"/>
      <c r="FC577" s="41"/>
      <c r="FD577" s="41"/>
      <c r="FE577" s="41"/>
      <c r="FF577" s="41"/>
      <c r="FG577" s="41"/>
      <c r="FH577" s="41"/>
      <c r="FI577" s="41"/>
      <c r="FJ577" s="41"/>
      <c r="FK577" s="41"/>
      <c r="FL577" s="41"/>
      <c r="FM577" s="41"/>
      <c r="FN577" s="41"/>
      <c r="FO577" s="41"/>
      <c r="FP577" s="41"/>
      <c r="FQ577" s="41"/>
      <c r="FR577" s="41"/>
      <c r="FS577" s="41"/>
      <c r="FT577" s="41"/>
      <c r="FU577" s="41"/>
      <c r="FV577" s="41"/>
      <c r="FW577" s="41"/>
      <c r="FX577" s="41"/>
      <c r="FY577" s="41"/>
      <c r="FZ577" s="41"/>
      <c r="GA577" s="41"/>
      <c r="GB577" s="41"/>
      <c r="GC577" s="41"/>
      <c r="GD577" s="41"/>
      <c r="GE577" s="41"/>
      <c r="GF577" s="41"/>
      <c r="GG577" s="41"/>
      <c r="GH577" s="41"/>
      <c r="GI577" s="41"/>
      <c r="GJ577" s="41"/>
      <c r="GK577" s="41"/>
      <c r="GL577" s="41"/>
      <c r="GM577" s="41"/>
      <c r="GN577" s="41"/>
      <c r="GO577" s="41"/>
      <c r="GP577" s="41"/>
      <c r="GQ577" s="41"/>
      <c r="GR577" s="41"/>
      <c r="GS577" s="41"/>
      <c r="GT577" s="41"/>
      <c r="GU577" s="41"/>
      <c r="GV577" s="41"/>
      <c r="GW577" s="41"/>
      <c r="GX577" s="41"/>
      <c r="GY577" s="41"/>
      <c r="GZ577" s="41"/>
      <c r="HA577" s="41"/>
      <c r="HB577" s="41"/>
      <c r="HC577" s="41"/>
      <c r="HD577" s="41"/>
      <c r="HE577" s="41"/>
      <c r="HF577" s="41"/>
      <c r="HG577" s="41"/>
      <c r="HH577" s="41"/>
      <c r="HI577" s="41"/>
      <c r="HJ577" s="41"/>
    </row>
    <row r="578" spans="1:218" x14ac:dyDescent="0.2">
      <c r="A578" s="208"/>
      <c r="B578" s="150"/>
      <c r="C578" s="151"/>
      <c r="D578" s="125" t="s">
        <v>43</v>
      </c>
      <c r="E578" s="126"/>
      <c r="F578" s="25">
        <v>150</v>
      </c>
      <c r="G578" s="26">
        <v>150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7"/>
    </row>
    <row r="579" spans="1:218" x14ac:dyDescent="0.2">
      <c r="A579" s="208"/>
      <c r="B579" s="150"/>
      <c r="C579" s="151"/>
      <c r="D579" s="125" t="s">
        <v>37</v>
      </c>
      <c r="E579" s="126"/>
      <c r="F579" s="25">
        <v>200</v>
      </c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>
        <v>0.2</v>
      </c>
      <c r="AO579" s="26"/>
      <c r="AP579" s="26">
        <v>10</v>
      </c>
      <c r="AQ579" s="26"/>
      <c r="AR579" s="26"/>
      <c r="AS579" s="26"/>
      <c r="AT579" s="26"/>
      <c r="AU579" s="26"/>
      <c r="AV579" s="26">
        <v>12</v>
      </c>
      <c r="AW579" s="26"/>
      <c r="AX579" s="26"/>
      <c r="AY579" s="26"/>
      <c r="AZ579" s="26"/>
      <c r="BA579" s="26"/>
      <c r="BB579" s="26"/>
      <c r="BC579" s="26"/>
      <c r="BD579" s="26">
        <v>216</v>
      </c>
      <c r="BE579" s="27"/>
    </row>
    <row r="580" spans="1:218" ht="11.25" customHeight="1" x14ac:dyDescent="0.3">
      <c r="A580" s="208"/>
      <c r="B580" s="152"/>
      <c r="C580" s="153"/>
      <c r="D580" s="255"/>
      <c r="E580" s="256"/>
      <c r="F580" s="104"/>
      <c r="G580" s="157"/>
      <c r="H580" s="157"/>
      <c r="I580" s="105"/>
      <c r="J580" s="34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1"/>
    </row>
    <row r="581" spans="1:218" x14ac:dyDescent="0.2">
      <c r="A581" s="208"/>
      <c r="B581" s="138" t="s">
        <v>22</v>
      </c>
      <c r="C581" s="139"/>
      <c r="D581" s="133" t="s">
        <v>66</v>
      </c>
      <c r="E581" s="134"/>
      <c r="F581" s="35">
        <v>100</v>
      </c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>
        <v>50</v>
      </c>
      <c r="AC581" s="23"/>
      <c r="AD581" s="23"/>
      <c r="AE581" s="23"/>
      <c r="AF581" s="23">
        <v>10</v>
      </c>
      <c r="AG581" s="23"/>
      <c r="AH581" s="23"/>
      <c r="AI581" s="23"/>
      <c r="AJ581" s="23"/>
      <c r="AK581" s="23">
        <v>33</v>
      </c>
      <c r="AL581" s="23"/>
      <c r="AM581" s="23">
        <v>0.1</v>
      </c>
      <c r="AN581" s="23"/>
      <c r="AO581" s="23"/>
      <c r="AP581" s="23"/>
      <c r="AQ581" s="23"/>
      <c r="AR581" s="23"/>
      <c r="AS581" s="23">
        <v>7</v>
      </c>
      <c r="AT581" s="23"/>
      <c r="AU581" s="23"/>
      <c r="AV581" s="23"/>
      <c r="AW581" s="23"/>
      <c r="AX581" s="23"/>
      <c r="AY581" s="23"/>
      <c r="AZ581" s="23"/>
      <c r="BA581" s="23"/>
      <c r="BB581" s="22"/>
      <c r="BC581" s="23"/>
      <c r="BD581" s="23"/>
      <c r="BE581" s="32"/>
    </row>
    <row r="582" spans="1:218" s="40" customFormat="1" ht="10.5" customHeight="1" x14ac:dyDescent="0.3">
      <c r="A582" s="208"/>
      <c r="B582" s="140"/>
      <c r="C582" s="141"/>
      <c r="D582" s="128" t="s">
        <v>52</v>
      </c>
      <c r="E582" s="132"/>
      <c r="F582" s="52">
        <v>200</v>
      </c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>
        <v>10</v>
      </c>
      <c r="AF582" s="37"/>
      <c r="AG582" s="37">
        <v>170</v>
      </c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>
        <v>2</v>
      </c>
      <c r="AS582" s="37"/>
      <c r="AT582" s="37"/>
      <c r="AU582" s="37"/>
      <c r="AV582" s="37"/>
      <c r="AW582" s="37">
        <v>30</v>
      </c>
      <c r="AX582" s="37"/>
      <c r="AY582" s="37"/>
      <c r="AZ582" s="37"/>
      <c r="BA582" s="37"/>
      <c r="BB582" s="38"/>
      <c r="BC582" s="38"/>
      <c r="BD582" s="38"/>
      <c r="BE582" s="39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  <c r="FB582" s="41"/>
      <c r="FC582" s="41"/>
      <c r="FD582" s="41"/>
      <c r="FE582" s="41"/>
      <c r="FF582" s="41"/>
      <c r="FG582" s="41"/>
      <c r="FH582" s="41"/>
      <c r="FI582" s="41"/>
      <c r="FJ582" s="41"/>
      <c r="FK582" s="41"/>
      <c r="FL582" s="41"/>
      <c r="FM582" s="41"/>
      <c r="FN582" s="41"/>
      <c r="FO582" s="41"/>
      <c r="FP582" s="41"/>
      <c r="FQ582" s="41"/>
      <c r="FR582" s="41"/>
      <c r="FS582" s="41"/>
      <c r="FT582" s="41"/>
      <c r="FU582" s="41"/>
      <c r="FV582" s="41"/>
      <c r="FW582" s="41"/>
      <c r="FX582" s="41"/>
      <c r="FY582" s="41"/>
      <c r="FZ582" s="41"/>
      <c r="GA582" s="41"/>
      <c r="GB582" s="41"/>
      <c r="GC582" s="41"/>
      <c r="GD582" s="41"/>
      <c r="GE582" s="41"/>
      <c r="GF582" s="41"/>
      <c r="GG582" s="41"/>
      <c r="GH582" s="41"/>
      <c r="GI582" s="41"/>
      <c r="GJ582" s="41"/>
      <c r="GK582" s="41"/>
      <c r="GL582" s="41"/>
      <c r="GM582" s="41"/>
      <c r="GN582" s="41"/>
      <c r="GO582" s="41"/>
      <c r="GP582" s="41"/>
      <c r="GQ582" s="41"/>
      <c r="GR582" s="41"/>
      <c r="GS582" s="41"/>
      <c r="GT582" s="41"/>
      <c r="GU582" s="41"/>
      <c r="GV582" s="41"/>
      <c r="GW582" s="41"/>
      <c r="GX582" s="41"/>
      <c r="GY582" s="41"/>
      <c r="GZ582" s="41"/>
      <c r="HA582" s="41"/>
      <c r="HB582" s="41"/>
      <c r="HC582" s="41"/>
      <c r="HD582" s="41"/>
      <c r="HE582" s="41"/>
      <c r="HF582" s="41"/>
      <c r="HG582" s="41"/>
      <c r="HH582" s="41"/>
      <c r="HI582" s="41"/>
      <c r="HJ582" s="41"/>
    </row>
    <row r="583" spans="1:218" ht="10.5" customHeight="1" x14ac:dyDescent="0.2">
      <c r="A583" s="208"/>
      <c r="B583" s="140"/>
      <c r="C583" s="141"/>
      <c r="D583" s="127" t="s">
        <v>123</v>
      </c>
      <c r="E583" s="125"/>
      <c r="F583" s="35">
        <v>150</v>
      </c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>
        <v>15</v>
      </c>
      <c r="AG583" s="23"/>
      <c r="AH583" s="23"/>
      <c r="AI583" s="23"/>
      <c r="AJ583" s="23">
        <v>152</v>
      </c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6"/>
      <c r="BC583" s="26"/>
      <c r="BD583" s="26"/>
      <c r="BE583" s="27"/>
    </row>
    <row r="584" spans="1:218" s="40" customFormat="1" ht="10.5" customHeight="1" x14ac:dyDescent="0.3">
      <c r="A584" s="208"/>
      <c r="B584" s="140"/>
      <c r="C584" s="141"/>
      <c r="D584" s="128" t="s">
        <v>43</v>
      </c>
      <c r="E584" s="124"/>
      <c r="F584" s="57">
        <v>150</v>
      </c>
      <c r="G584" s="38">
        <v>150</v>
      </c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9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1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</row>
    <row r="585" spans="1:218" x14ac:dyDescent="0.2">
      <c r="A585" s="208"/>
      <c r="B585" s="140"/>
      <c r="C585" s="141"/>
      <c r="D585" s="127" t="s">
        <v>8</v>
      </c>
      <c r="E585" s="125"/>
      <c r="F585" s="28">
        <v>10</v>
      </c>
      <c r="G585" s="28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>
        <v>10</v>
      </c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6"/>
      <c r="BC585" s="26"/>
      <c r="BD585" s="26"/>
      <c r="BE585" s="27"/>
    </row>
    <row r="586" spans="1:218" ht="10.5" customHeight="1" x14ac:dyDescent="0.3">
      <c r="A586" s="209"/>
      <c r="B586" s="140"/>
      <c r="C586" s="141"/>
      <c r="D586" s="127" t="s">
        <v>40</v>
      </c>
      <c r="E586" s="137"/>
      <c r="F586" s="42">
        <v>200</v>
      </c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>
        <v>1</v>
      </c>
      <c r="AV586" s="29">
        <v>10</v>
      </c>
      <c r="AW586" s="29"/>
      <c r="AX586" s="29"/>
      <c r="AY586" s="29"/>
      <c r="AZ586" s="29"/>
      <c r="BA586" s="29"/>
      <c r="BB586" s="26"/>
      <c r="BC586" s="26"/>
      <c r="BD586" s="26">
        <v>204</v>
      </c>
      <c r="BE586" s="27"/>
    </row>
    <row r="587" spans="1:218" ht="12" customHeight="1" x14ac:dyDescent="0.3">
      <c r="A587" s="209"/>
      <c r="B587" s="142"/>
      <c r="C587" s="143"/>
      <c r="D587" s="127" t="s">
        <v>127</v>
      </c>
      <c r="E587" s="137"/>
      <c r="F587" s="42">
        <v>100</v>
      </c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>
        <v>100</v>
      </c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6"/>
      <c r="BC587" s="26"/>
      <c r="BD587" s="26"/>
      <c r="BE587" s="27"/>
    </row>
    <row r="588" spans="1:218" ht="11.25" customHeight="1" x14ac:dyDescent="0.2">
      <c r="A588" s="210"/>
      <c r="B588" s="144"/>
      <c r="C588" s="145"/>
      <c r="D588" s="129" t="s">
        <v>23</v>
      </c>
      <c r="E588" s="130"/>
      <c r="F588" s="34"/>
      <c r="G588" s="30">
        <f t="shared" ref="G588:AL588" si="49">SUM(G569:G587)</f>
        <v>300</v>
      </c>
      <c r="H588" s="30">
        <f t="shared" si="49"/>
        <v>150</v>
      </c>
      <c r="I588" s="30">
        <f t="shared" si="49"/>
        <v>0</v>
      </c>
      <c r="J588" s="30">
        <f t="shared" si="49"/>
        <v>0</v>
      </c>
      <c r="K588" s="30">
        <f t="shared" si="49"/>
        <v>73</v>
      </c>
      <c r="L588" s="30">
        <f t="shared" si="49"/>
        <v>0</v>
      </c>
      <c r="M588" s="30">
        <f t="shared" si="49"/>
        <v>0</v>
      </c>
      <c r="N588" s="30">
        <f t="shared" si="49"/>
        <v>20</v>
      </c>
      <c r="O588" s="30">
        <f t="shared" si="49"/>
        <v>82</v>
      </c>
      <c r="P588" s="30">
        <f t="shared" si="49"/>
        <v>0</v>
      </c>
      <c r="Q588" s="30">
        <f t="shared" si="49"/>
        <v>0</v>
      </c>
      <c r="R588" s="30">
        <f t="shared" si="49"/>
        <v>0</v>
      </c>
      <c r="S588" s="30">
        <f t="shared" si="49"/>
        <v>0</v>
      </c>
      <c r="T588" s="30">
        <f t="shared" si="49"/>
        <v>96</v>
      </c>
      <c r="U588" s="30">
        <f t="shared" si="49"/>
        <v>0</v>
      </c>
      <c r="V588" s="30">
        <f t="shared" si="49"/>
        <v>0</v>
      </c>
      <c r="W588" s="30">
        <f t="shared" si="49"/>
        <v>100</v>
      </c>
      <c r="X588" s="30">
        <f t="shared" si="49"/>
        <v>0</v>
      </c>
      <c r="Y588" s="30">
        <f t="shared" si="49"/>
        <v>0</v>
      </c>
      <c r="Z588" s="30">
        <f t="shared" si="49"/>
        <v>0</v>
      </c>
      <c r="AA588" s="30">
        <f t="shared" si="49"/>
        <v>0</v>
      </c>
      <c r="AB588" s="30">
        <f t="shared" si="49"/>
        <v>50</v>
      </c>
      <c r="AC588" s="30">
        <f t="shared" si="49"/>
        <v>0</v>
      </c>
      <c r="AD588" s="30">
        <f t="shared" si="49"/>
        <v>0</v>
      </c>
      <c r="AE588" s="30">
        <f t="shared" si="49"/>
        <v>45</v>
      </c>
      <c r="AF588" s="30">
        <f t="shared" si="49"/>
        <v>33</v>
      </c>
      <c r="AG588" s="30">
        <f t="shared" si="49"/>
        <v>320</v>
      </c>
      <c r="AH588" s="30">
        <f t="shared" si="49"/>
        <v>105</v>
      </c>
      <c r="AI588" s="30">
        <f t="shared" si="49"/>
        <v>0</v>
      </c>
      <c r="AJ588" s="30">
        <f t="shared" si="49"/>
        <v>210</v>
      </c>
      <c r="AK588" s="30">
        <f t="shared" si="49"/>
        <v>73</v>
      </c>
      <c r="AL588" s="30">
        <f t="shared" si="49"/>
        <v>30</v>
      </c>
      <c r="AM588" s="30">
        <f t="shared" ref="AM588:BD588" si="50">SUM(AM569:AM587)</f>
        <v>2.85</v>
      </c>
      <c r="AN588" s="30">
        <f t="shared" si="50"/>
        <v>0.2</v>
      </c>
      <c r="AO588" s="30">
        <f t="shared" si="50"/>
        <v>0</v>
      </c>
      <c r="AP588" s="30">
        <f t="shared" si="50"/>
        <v>10</v>
      </c>
      <c r="AQ588" s="30">
        <f t="shared" si="50"/>
        <v>0</v>
      </c>
      <c r="AR588" s="30">
        <f t="shared" si="50"/>
        <v>11.9</v>
      </c>
      <c r="AS588" s="30">
        <f t="shared" si="50"/>
        <v>11</v>
      </c>
      <c r="AT588" s="30">
        <f t="shared" si="50"/>
        <v>0</v>
      </c>
      <c r="AU588" s="30">
        <f t="shared" si="50"/>
        <v>2</v>
      </c>
      <c r="AV588" s="30">
        <f t="shared" si="50"/>
        <v>42</v>
      </c>
      <c r="AW588" s="30">
        <f t="shared" si="50"/>
        <v>262</v>
      </c>
      <c r="AX588" s="30">
        <f t="shared" si="50"/>
        <v>0</v>
      </c>
      <c r="AY588" s="30">
        <f t="shared" si="50"/>
        <v>0</v>
      </c>
      <c r="AZ588" s="30">
        <f t="shared" si="50"/>
        <v>0</v>
      </c>
      <c r="BA588" s="30">
        <f t="shared" si="50"/>
        <v>30</v>
      </c>
      <c r="BB588" s="30">
        <f t="shared" si="50"/>
        <v>18</v>
      </c>
      <c r="BC588" s="30">
        <f t="shared" si="50"/>
        <v>363</v>
      </c>
      <c r="BD588" s="30">
        <f t="shared" si="50"/>
        <v>816</v>
      </c>
      <c r="BE588" s="31">
        <v>3066</v>
      </c>
    </row>
    <row r="589" spans="1:218" x14ac:dyDescent="0.2">
      <c r="A589" s="207">
        <v>31</v>
      </c>
      <c r="B589" s="138" t="s">
        <v>20</v>
      </c>
      <c r="C589" s="139"/>
      <c r="D589" s="133" t="s">
        <v>71</v>
      </c>
      <c r="E589" s="134"/>
      <c r="F589" s="21">
        <v>100</v>
      </c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>
        <v>100</v>
      </c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>
        <v>4</v>
      </c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3"/>
      <c r="BD589" s="23">
        <v>600</v>
      </c>
      <c r="BE589" s="32"/>
    </row>
    <row r="590" spans="1:218" x14ac:dyDescent="0.2">
      <c r="A590" s="208"/>
      <c r="B590" s="140"/>
      <c r="C590" s="141"/>
      <c r="D590" s="127" t="s">
        <v>44</v>
      </c>
      <c r="E590" s="125"/>
      <c r="F590" s="25">
        <v>150</v>
      </c>
      <c r="G590" s="25"/>
      <c r="H590" s="26">
        <v>150</v>
      </c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7"/>
    </row>
    <row r="591" spans="1:218" x14ac:dyDescent="0.2">
      <c r="A591" s="208"/>
      <c r="B591" s="140"/>
      <c r="C591" s="141"/>
      <c r="D591" s="127" t="s">
        <v>8</v>
      </c>
      <c r="E591" s="125"/>
      <c r="F591" s="28">
        <v>10</v>
      </c>
      <c r="G591" s="28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>
        <v>10</v>
      </c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6"/>
      <c r="BC591" s="26"/>
      <c r="BD591" s="26"/>
      <c r="BE591" s="27"/>
    </row>
    <row r="592" spans="1:218" s="40" customFormat="1" ht="11.25" customHeight="1" x14ac:dyDescent="0.3">
      <c r="A592" s="208"/>
      <c r="B592" s="140"/>
      <c r="C592" s="141"/>
      <c r="D592" s="123" t="s">
        <v>81</v>
      </c>
      <c r="E592" s="124"/>
      <c r="F592" s="59">
        <v>30</v>
      </c>
      <c r="G592" s="59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>
        <v>30</v>
      </c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38"/>
      <c r="BC592" s="38"/>
      <c r="BD592" s="38"/>
      <c r="BE592" s="39"/>
      <c r="DC592" s="41"/>
      <c r="DD592" s="41"/>
      <c r="DE592" s="41"/>
      <c r="DF592" s="41"/>
      <c r="DG592" s="41"/>
      <c r="DH592" s="41"/>
      <c r="DI592" s="41"/>
      <c r="DJ592" s="41"/>
      <c r="DK592" s="41"/>
      <c r="DL592" s="41"/>
      <c r="DM592" s="41"/>
      <c r="DN592" s="41"/>
      <c r="DO592" s="41"/>
      <c r="DP592" s="41"/>
      <c r="DQ592" s="41"/>
      <c r="DR592" s="41"/>
      <c r="DS592" s="41"/>
      <c r="DT592" s="41"/>
      <c r="DU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  <c r="EL592" s="41"/>
      <c r="EM592" s="41"/>
      <c r="EN592" s="41"/>
      <c r="EO592" s="41"/>
      <c r="EP592" s="41"/>
      <c r="EQ592" s="41"/>
      <c r="ER592" s="41"/>
      <c r="ES592" s="41"/>
      <c r="ET592" s="41"/>
      <c r="EU592" s="41"/>
      <c r="EV592" s="41"/>
      <c r="EW592" s="41"/>
      <c r="EX592" s="41"/>
      <c r="EY592" s="41"/>
      <c r="EZ592" s="41"/>
      <c r="FA592" s="41"/>
      <c r="FB592" s="41"/>
      <c r="FC592" s="41"/>
      <c r="FD592" s="41"/>
      <c r="FE592" s="41"/>
      <c r="FF592" s="41"/>
      <c r="FG592" s="41"/>
      <c r="FH592" s="41"/>
      <c r="FI592" s="41"/>
      <c r="FJ592" s="41"/>
      <c r="FK592" s="41"/>
      <c r="FL592" s="41"/>
      <c r="FM592" s="41"/>
      <c r="FN592" s="41"/>
      <c r="FO592" s="41"/>
      <c r="FP592" s="41"/>
      <c r="FQ592" s="41"/>
      <c r="FR592" s="41"/>
      <c r="FS592" s="41"/>
      <c r="FT592" s="41"/>
      <c r="FU592" s="41"/>
      <c r="FV592" s="41"/>
      <c r="FW592" s="41"/>
      <c r="FX592" s="41"/>
      <c r="FY592" s="41"/>
      <c r="FZ592" s="41"/>
      <c r="GA592" s="41"/>
      <c r="GB592" s="41"/>
      <c r="GC592" s="41"/>
      <c r="GD592" s="41"/>
      <c r="GE592" s="41"/>
      <c r="GF592" s="41"/>
      <c r="GG592" s="41"/>
      <c r="GH592" s="41"/>
      <c r="GI592" s="41"/>
      <c r="GJ592" s="41"/>
      <c r="GK592" s="41"/>
      <c r="GL592" s="41"/>
      <c r="GM592" s="41"/>
      <c r="GN592" s="41"/>
      <c r="GO592" s="41"/>
      <c r="GP592" s="41"/>
      <c r="GQ592" s="41"/>
      <c r="GR592" s="41"/>
      <c r="GS592" s="41"/>
      <c r="GT592" s="41"/>
      <c r="GU592" s="41"/>
      <c r="GV592" s="41"/>
      <c r="GW592" s="41"/>
      <c r="GX592" s="41"/>
      <c r="GY592" s="41"/>
      <c r="GZ592" s="41"/>
      <c r="HA592" s="41"/>
      <c r="HB592" s="41"/>
      <c r="HC592" s="41"/>
      <c r="HD592" s="41"/>
      <c r="HE592" s="41"/>
      <c r="HF592" s="41"/>
      <c r="HG592" s="41"/>
      <c r="HH592" s="41"/>
      <c r="HI592" s="41"/>
      <c r="HJ592" s="41"/>
    </row>
    <row r="593" spans="1:218" x14ac:dyDescent="0.2">
      <c r="A593" s="208"/>
      <c r="B593" s="140"/>
      <c r="C593" s="141"/>
      <c r="D593" s="127" t="s">
        <v>40</v>
      </c>
      <c r="E593" s="125"/>
      <c r="F593" s="28">
        <v>200</v>
      </c>
      <c r="G593" s="28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>
        <v>1</v>
      </c>
      <c r="AV593" s="29">
        <v>10</v>
      </c>
      <c r="AW593" s="29"/>
      <c r="AX593" s="29"/>
      <c r="AY593" s="29"/>
      <c r="AZ593" s="29"/>
      <c r="BA593" s="29"/>
      <c r="BB593" s="26"/>
      <c r="BC593" s="26"/>
      <c r="BD593" s="26">
        <v>204</v>
      </c>
      <c r="BE593" s="27"/>
    </row>
    <row r="594" spans="1:218" x14ac:dyDescent="0.2">
      <c r="A594" s="208"/>
      <c r="B594" s="140"/>
      <c r="C594" s="141"/>
      <c r="D594" s="161"/>
      <c r="E594" s="156"/>
      <c r="F594" s="28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30"/>
      <c r="BC594" s="30"/>
      <c r="BD594" s="30"/>
      <c r="BE594" s="31"/>
    </row>
    <row r="595" spans="1:218" x14ac:dyDescent="0.2">
      <c r="A595" s="208"/>
      <c r="B595" s="148" t="s">
        <v>21</v>
      </c>
      <c r="C595" s="149"/>
      <c r="D595" s="133" t="s">
        <v>72</v>
      </c>
      <c r="E595" s="134"/>
      <c r="F595" s="21">
        <v>500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>
        <v>50</v>
      </c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>
        <v>100</v>
      </c>
      <c r="AH595" s="22"/>
      <c r="AI595" s="22"/>
      <c r="AJ595" s="22">
        <v>20</v>
      </c>
      <c r="AK595" s="22">
        <v>20</v>
      </c>
      <c r="AL595" s="22"/>
      <c r="AM595" s="22">
        <v>1.25</v>
      </c>
      <c r="AN595" s="22"/>
      <c r="AO595" s="22"/>
      <c r="AP595" s="22"/>
      <c r="AQ595" s="22"/>
      <c r="AR595" s="22">
        <v>3</v>
      </c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3">
        <v>345</v>
      </c>
      <c r="BD595" s="23"/>
      <c r="BE595" s="32"/>
    </row>
    <row r="596" spans="1:218" x14ac:dyDescent="0.2">
      <c r="A596" s="208"/>
      <c r="B596" s="150"/>
      <c r="C596" s="151"/>
      <c r="D596" s="125" t="s">
        <v>112</v>
      </c>
      <c r="E596" s="126"/>
      <c r="F596" s="25">
        <v>150</v>
      </c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>
        <v>6</v>
      </c>
      <c r="T596" s="26"/>
      <c r="U596" s="26">
        <v>120</v>
      </c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>
        <v>15</v>
      </c>
      <c r="AG596" s="26"/>
      <c r="AH596" s="26"/>
      <c r="AI596" s="26"/>
      <c r="AJ596" s="26"/>
      <c r="AK596" s="26">
        <v>36</v>
      </c>
      <c r="AL596" s="26"/>
      <c r="AM596" s="26">
        <v>0.75</v>
      </c>
      <c r="AN596" s="26"/>
      <c r="AO596" s="26"/>
      <c r="AP596" s="26"/>
      <c r="AQ596" s="26"/>
      <c r="AR596" s="26">
        <v>3</v>
      </c>
      <c r="AS596" s="26"/>
      <c r="AT596" s="26"/>
      <c r="AU596" s="26"/>
      <c r="AV596" s="26"/>
      <c r="AW596" s="26"/>
      <c r="AX596" s="26"/>
      <c r="AY596" s="26"/>
      <c r="AZ596" s="26">
        <v>23</v>
      </c>
      <c r="BA596" s="26"/>
      <c r="BB596" s="26">
        <v>22.5</v>
      </c>
      <c r="BC596" s="26">
        <v>45</v>
      </c>
      <c r="BD596" s="26"/>
      <c r="BE596" s="27"/>
    </row>
    <row r="597" spans="1:218" x14ac:dyDescent="0.2">
      <c r="A597" s="208"/>
      <c r="B597" s="150"/>
      <c r="C597" s="151"/>
      <c r="D597" s="127" t="s">
        <v>57</v>
      </c>
      <c r="E597" s="125"/>
      <c r="F597" s="25">
        <v>200</v>
      </c>
      <c r="G597" s="26"/>
      <c r="H597" s="26"/>
      <c r="I597" s="26"/>
      <c r="J597" s="26">
        <v>77</v>
      </c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>
        <v>8</v>
      </c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>
        <v>2</v>
      </c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>
        <v>138.4</v>
      </c>
      <c r="BE597" s="27"/>
    </row>
    <row r="598" spans="1:218" ht="10.5" customHeight="1" x14ac:dyDescent="0.2">
      <c r="A598" s="208"/>
      <c r="B598" s="150"/>
      <c r="C598" s="151"/>
      <c r="D598" s="127" t="s">
        <v>46</v>
      </c>
      <c r="E598" s="125"/>
      <c r="F598" s="25">
        <v>200</v>
      </c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>
        <v>20</v>
      </c>
      <c r="AG598" s="26"/>
      <c r="AH598" s="26"/>
      <c r="AI598" s="26">
        <v>192</v>
      </c>
      <c r="AJ598" s="26"/>
      <c r="AK598" s="26"/>
      <c r="AL598" s="26"/>
      <c r="AM598" s="26"/>
      <c r="AN598" s="26">
        <v>0.2</v>
      </c>
      <c r="AO598" s="26"/>
      <c r="AP598" s="26"/>
      <c r="AQ598" s="26"/>
      <c r="AR598" s="26">
        <v>1.2</v>
      </c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7"/>
    </row>
    <row r="599" spans="1:218" s="40" customFormat="1" ht="10.5" customHeight="1" x14ac:dyDescent="0.3">
      <c r="A599" s="208"/>
      <c r="B599" s="150"/>
      <c r="C599" s="151"/>
      <c r="D599" s="128" t="s">
        <v>43</v>
      </c>
      <c r="E599" s="124"/>
      <c r="F599" s="59">
        <v>150</v>
      </c>
      <c r="G599" s="45">
        <v>150</v>
      </c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38"/>
      <c r="BC599" s="38"/>
      <c r="BD599" s="38"/>
      <c r="BE599" s="39"/>
      <c r="DC599" s="41"/>
      <c r="DD599" s="41"/>
      <c r="DE599" s="41"/>
      <c r="DF599" s="41"/>
      <c r="DG599" s="41"/>
      <c r="DH599" s="41"/>
      <c r="DI599" s="41"/>
      <c r="DJ599" s="41"/>
      <c r="DK599" s="41"/>
      <c r="DL599" s="41"/>
      <c r="DM599" s="41"/>
      <c r="DN599" s="41"/>
      <c r="DO599" s="41"/>
      <c r="DP599" s="41"/>
      <c r="DQ599" s="41"/>
      <c r="DR599" s="41"/>
      <c r="DS599" s="41"/>
      <c r="DT599" s="41"/>
      <c r="DU599" s="41"/>
      <c r="DV599" s="41"/>
      <c r="DW599" s="41"/>
      <c r="DX599" s="41"/>
      <c r="DY599" s="41"/>
      <c r="DZ599" s="41"/>
      <c r="EA599" s="41"/>
      <c r="EB599" s="41"/>
      <c r="EC599" s="41"/>
      <c r="ED599" s="41"/>
      <c r="EE599" s="41"/>
      <c r="EF599" s="41"/>
      <c r="EG599" s="41"/>
      <c r="EH599" s="41"/>
      <c r="EI599" s="41"/>
      <c r="EJ599" s="41"/>
      <c r="EK599" s="41"/>
      <c r="EL599" s="41"/>
      <c r="EM599" s="41"/>
      <c r="EN599" s="41"/>
      <c r="EO599" s="41"/>
      <c r="EP599" s="41"/>
      <c r="EQ599" s="41"/>
      <c r="ER599" s="41"/>
      <c r="ES599" s="41"/>
      <c r="ET599" s="41"/>
      <c r="EU599" s="41"/>
      <c r="EV599" s="41"/>
      <c r="EW599" s="41"/>
      <c r="EX599" s="41"/>
      <c r="EY599" s="41"/>
      <c r="EZ599" s="41"/>
      <c r="FA599" s="41"/>
      <c r="FB599" s="41"/>
      <c r="FC599" s="41"/>
      <c r="FD599" s="41"/>
      <c r="FE599" s="41"/>
      <c r="FF599" s="41"/>
      <c r="FG599" s="41"/>
      <c r="FH599" s="41"/>
      <c r="FI599" s="41"/>
      <c r="FJ599" s="41"/>
      <c r="FK599" s="41"/>
      <c r="FL599" s="41"/>
      <c r="FM599" s="41"/>
      <c r="FN599" s="41"/>
      <c r="FO599" s="41"/>
      <c r="FP599" s="41"/>
      <c r="FQ599" s="41"/>
      <c r="FR599" s="41"/>
      <c r="FS599" s="41"/>
      <c r="FT599" s="41"/>
      <c r="FU599" s="41"/>
      <c r="FV599" s="41"/>
      <c r="FW599" s="41"/>
      <c r="FX599" s="41"/>
      <c r="FY599" s="41"/>
      <c r="FZ599" s="41"/>
      <c r="GA599" s="41"/>
      <c r="GB599" s="41"/>
      <c r="GC599" s="41"/>
      <c r="GD599" s="41"/>
      <c r="GE599" s="41"/>
      <c r="GF599" s="41"/>
      <c r="GG599" s="41"/>
      <c r="GH599" s="41"/>
      <c r="GI599" s="41"/>
      <c r="GJ599" s="41"/>
      <c r="GK599" s="41"/>
      <c r="GL599" s="41"/>
      <c r="GM599" s="41"/>
      <c r="GN599" s="41"/>
      <c r="GO599" s="41"/>
      <c r="GP599" s="41"/>
      <c r="GQ599" s="41"/>
      <c r="GR599" s="41"/>
      <c r="GS599" s="41"/>
      <c r="GT599" s="41"/>
      <c r="GU599" s="41"/>
      <c r="GV599" s="41"/>
      <c r="GW599" s="41"/>
      <c r="GX599" s="41"/>
      <c r="GY599" s="41"/>
      <c r="GZ599" s="41"/>
      <c r="HA599" s="41"/>
      <c r="HB599" s="41"/>
      <c r="HC599" s="41"/>
      <c r="HD599" s="41"/>
      <c r="HE599" s="41"/>
      <c r="HF599" s="41"/>
      <c r="HG599" s="41"/>
      <c r="HH599" s="41"/>
      <c r="HI599" s="41"/>
      <c r="HJ599" s="41"/>
    </row>
    <row r="600" spans="1:218" x14ac:dyDescent="0.2">
      <c r="A600" s="208"/>
      <c r="B600" s="152"/>
      <c r="C600" s="153"/>
      <c r="D600" s="161" t="s">
        <v>37</v>
      </c>
      <c r="E600" s="156"/>
      <c r="F600" s="34">
        <v>200</v>
      </c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>
        <v>0.2</v>
      </c>
      <c r="AO600" s="30"/>
      <c r="AP600" s="30">
        <v>10</v>
      </c>
      <c r="AQ600" s="30"/>
      <c r="AR600" s="30"/>
      <c r="AS600" s="30"/>
      <c r="AT600" s="30"/>
      <c r="AU600" s="30"/>
      <c r="AV600" s="30">
        <v>12</v>
      </c>
      <c r="AW600" s="30"/>
      <c r="AX600" s="30"/>
      <c r="AY600" s="30"/>
      <c r="AZ600" s="30"/>
      <c r="BA600" s="30"/>
      <c r="BB600" s="30"/>
      <c r="BC600" s="30"/>
      <c r="BD600" s="30">
        <v>216</v>
      </c>
      <c r="BE600" s="31"/>
    </row>
    <row r="601" spans="1:218" s="40" customFormat="1" ht="10.5" customHeight="1" x14ac:dyDescent="0.3">
      <c r="A601" s="208"/>
      <c r="B601" s="138" t="s">
        <v>22</v>
      </c>
      <c r="C601" s="139"/>
      <c r="D601" s="132" t="s">
        <v>25</v>
      </c>
      <c r="E601" s="168"/>
      <c r="F601" s="57">
        <v>200</v>
      </c>
      <c r="G601" s="37"/>
      <c r="H601" s="37"/>
      <c r="I601" s="37"/>
      <c r="J601" s="37"/>
      <c r="K601" s="37"/>
      <c r="L601" s="37"/>
      <c r="M601" s="37">
        <v>64</v>
      </c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>
        <v>8</v>
      </c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>
        <v>2</v>
      </c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>
        <v>154</v>
      </c>
      <c r="BE601" s="56"/>
      <c r="DC601" s="41"/>
      <c r="DD601" s="41"/>
      <c r="DE601" s="41"/>
      <c r="DF601" s="41"/>
      <c r="DG601" s="41"/>
      <c r="DH601" s="41"/>
      <c r="DI601" s="41"/>
      <c r="DJ601" s="41"/>
      <c r="DK601" s="41"/>
      <c r="DL601" s="41"/>
      <c r="DM601" s="41"/>
      <c r="DN601" s="41"/>
      <c r="DO601" s="41"/>
      <c r="DP601" s="41"/>
      <c r="DQ601" s="41"/>
      <c r="DR601" s="41"/>
      <c r="DS601" s="41"/>
      <c r="DT601" s="41"/>
      <c r="DU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  <c r="EL601" s="41"/>
      <c r="EM601" s="41"/>
      <c r="EN601" s="41"/>
      <c r="EO601" s="41"/>
      <c r="EP601" s="41"/>
      <c r="EQ601" s="41"/>
      <c r="ER601" s="41"/>
      <c r="ES601" s="41"/>
      <c r="ET601" s="41"/>
      <c r="EU601" s="41"/>
      <c r="EV601" s="41"/>
      <c r="EW601" s="41"/>
      <c r="EX601" s="41"/>
      <c r="EY601" s="41"/>
      <c r="EZ601" s="41"/>
      <c r="FA601" s="41"/>
      <c r="FB601" s="41"/>
      <c r="FC601" s="41"/>
      <c r="FD601" s="41"/>
      <c r="FE601" s="41"/>
      <c r="FF601" s="41"/>
      <c r="FG601" s="41"/>
      <c r="FH601" s="41"/>
      <c r="FI601" s="41"/>
      <c r="FJ601" s="41"/>
      <c r="FK601" s="41"/>
      <c r="FL601" s="41"/>
      <c r="FM601" s="41"/>
      <c r="FN601" s="41"/>
      <c r="FO601" s="41"/>
      <c r="FP601" s="41"/>
      <c r="FQ601" s="41"/>
      <c r="FR601" s="41"/>
      <c r="FS601" s="41"/>
      <c r="FT601" s="41"/>
      <c r="FU601" s="41"/>
      <c r="FV601" s="41"/>
      <c r="FW601" s="41"/>
      <c r="FX601" s="41"/>
      <c r="FY601" s="41"/>
      <c r="FZ601" s="41"/>
      <c r="GA601" s="41"/>
      <c r="GB601" s="41"/>
      <c r="GC601" s="41"/>
      <c r="GD601" s="41"/>
      <c r="GE601" s="41"/>
      <c r="GF601" s="41"/>
      <c r="GG601" s="41"/>
      <c r="GH601" s="41"/>
      <c r="GI601" s="41"/>
      <c r="GJ601" s="41"/>
      <c r="GK601" s="41"/>
      <c r="GL601" s="41"/>
      <c r="GM601" s="41"/>
      <c r="GN601" s="41"/>
      <c r="GO601" s="41"/>
      <c r="GP601" s="41"/>
      <c r="GQ601" s="41"/>
      <c r="GR601" s="41"/>
      <c r="GS601" s="41"/>
      <c r="GT601" s="41"/>
      <c r="GU601" s="41"/>
      <c r="GV601" s="41"/>
      <c r="GW601" s="41"/>
      <c r="GX601" s="41"/>
      <c r="GY601" s="41"/>
      <c r="GZ601" s="41"/>
      <c r="HA601" s="41"/>
      <c r="HB601" s="41"/>
      <c r="HC601" s="41"/>
      <c r="HD601" s="41"/>
      <c r="HE601" s="41"/>
      <c r="HF601" s="41"/>
      <c r="HG601" s="41"/>
      <c r="HH601" s="41"/>
      <c r="HI601" s="41"/>
      <c r="HJ601" s="41"/>
    </row>
    <row r="602" spans="1:218" ht="9.75" customHeight="1" x14ac:dyDescent="0.2">
      <c r="A602" s="208"/>
      <c r="B602" s="140"/>
      <c r="C602" s="141"/>
      <c r="D602" s="127" t="s">
        <v>18</v>
      </c>
      <c r="E602" s="125"/>
      <c r="F602" s="28">
        <v>100</v>
      </c>
      <c r="G602" s="28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>
        <v>100</v>
      </c>
      <c r="AZ602" s="29"/>
      <c r="BA602" s="29"/>
      <c r="BB602" s="26"/>
      <c r="BC602" s="26"/>
      <c r="BD602" s="26"/>
      <c r="BE602" s="27"/>
    </row>
    <row r="603" spans="1:218" s="40" customFormat="1" ht="10.5" customHeight="1" x14ac:dyDescent="0.3">
      <c r="A603" s="208"/>
      <c r="B603" s="140"/>
      <c r="C603" s="141"/>
      <c r="D603" s="128" t="s">
        <v>43</v>
      </c>
      <c r="E603" s="124"/>
      <c r="F603" s="57">
        <v>150</v>
      </c>
      <c r="G603" s="38">
        <v>150</v>
      </c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9"/>
      <c r="DC603" s="41"/>
      <c r="DD603" s="41"/>
      <c r="DE603" s="41"/>
      <c r="DF603" s="41"/>
      <c r="DG603" s="41"/>
      <c r="DH603" s="41"/>
      <c r="DI603" s="41"/>
      <c r="DJ603" s="41"/>
      <c r="DK603" s="41"/>
      <c r="DL603" s="41"/>
      <c r="DM603" s="41"/>
      <c r="DN603" s="41"/>
      <c r="DO603" s="41"/>
      <c r="DP603" s="41"/>
      <c r="DQ603" s="41"/>
      <c r="DR603" s="41"/>
      <c r="DS603" s="41"/>
      <c r="DT603" s="41"/>
      <c r="DU603" s="41"/>
      <c r="DV603" s="41"/>
      <c r="DW603" s="41"/>
      <c r="DX603" s="41"/>
      <c r="DY603" s="41"/>
      <c r="DZ603" s="41"/>
      <c r="EA603" s="41"/>
      <c r="EB603" s="41"/>
      <c r="EC603" s="41"/>
      <c r="ED603" s="41"/>
      <c r="EE603" s="41"/>
      <c r="EF603" s="41"/>
      <c r="EG603" s="41"/>
      <c r="EH603" s="41"/>
      <c r="EI603" s="41"/>
      <c r="EJ603" s="41"/>
      <c r="EK603" s="41"/>
      <c r="EL603" s="41"/>
      <c r="EM603" s="41"/>
      <c r="EN603" s="41"/>
      <c r="EO603" s="41"/>
      <c r="EP603" s="41"/>
      <c r="EQ603" s="41"/>
      <c r="ER603" s="41"/>
      <c r="ES603" s="41"/>
      <c r="ET603" s="41"/>
      <c r="EU603" s="41"/>
      <c r="EV603" s="41"/>
      <c r="EW603" s="41"/>
      <c r="EX603" s="41"/>
      <c r="EY603" s="41"/>
      <c r="EZ603" s="41"/>
      <c r="FA603" s="41"/>
      <c r="FB603" s="41"/>
      <c r="FC603" s="41"/>
      <c r="FD603" s="41"/>
      <c r="FE603" s="41"/>
      <c r="FF603" s="41"/>
      <c r="FG603" s="41"/>
      <c r="FH603" s="41"/>
      <c r="FI603" s="41"/>
      <c r="FJ603" s="41"/>
      <c r="FK603" s="41"/>
      <c r="FL603" s="41"/>
      <c r="FM603" s="41"/>
      <c r="FN603" s="41"/>
      <c r="FO603" s="41"/>
      <c r="FP603" s="41"/>
      <c r="FQ603" s="41"/>
      <c r="FR603" s="41"/>
      <c r="FS603" s="41"/>
      <c r="FT603" s="41"/>
      <c r="FU603" s="41"/>
      <c r="FV603" s="41"/>
      <c r="FW603" s="41"/>
      <c r="FX603" s="41"/>
      <c r="FY603" s="41"/>
      <c r="FZ603" s="41"/>
      <c r="GA603" s="41"/>
      <c r="GB603" s="41"/>
      <c r="GC603" s="41"/>
      <c r="GD603" s="41"/>
      <c r="GE603" s="41"/>
      <c r="GF603" s="41"/>
      <c r="GG603" s="41"/>
      <c r="GH603" s="41"/>
      <c r="GI603" s="41"/>
      <c r="GJ603" s="41"/>
      <c r="GK603" s="41"/>
      <c r="GL603" s="41"/>
      <c r="GM603" s="41"/>
      <c r="GN603" s="41"/>
      <c r="GO603" s="41"/>
      <c r="GP603" s="41"/>
      <c r="GQ603" s="41"/>
      <c r="GR603" s="41"/>
      <c r="GS603" s="41"/>
      <c r="GT603" s="41"/>
      <c r="GU603" s="41"/>
      <c r="GV603" s="41"/>
      <c r="GW603" s="41"/>
      <c r="GX603" s="41"/>
      <c r="GY603" s="41"/>
      <c r="GZ603" s="41"/>
      <c r="HA603" s="41"/>
      <c r="HB603" s="41"/>
      <c r="HC603" s="41"/>
      <c r="HD603" s="41"/>
      <c r="HE603" s="41"/>
      <c r="HF603" s="41"/>
      <c r="HG603" s="41"/>
      <c r="HH603" s="41"/>
      <c r="HI603" s="41"/>
      <c r="HJ603" s="41"/>
    </row>
    <row r="604" spans="1:218" x14ac:dyDescent="0.2">
      <c r="A604" s="208"/>
      <c r="B604" s="140"/>
      <c r="C604" s="141"/>
      <c r="D604" s="127" t="s">
        <v>8</v>
      </c>
      <c r="E604" s="125"/>
      <c r="F604" s="28">
        <v>10</v>
      </c>
      <c r="G604" s="28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>
        <v>10</v>
      </c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6"/>
      <c r="BC604" s="26"/>
      <c r="BD604" s="26"/>
      <c r="BE604" s="27"/>
    </row>
    <row r="605" spans="1:218" x14ac:dyDescent="0.2">
      <c r="A605" s="208"/>
      <c r="B605" s="140"/>
      <c r="C605" s="141"/>
      <c r="D605" s="127" t="s">
        <v>40</v>
      </c>
      <c r="E605" s="125"/>
      <c r="F605" s="25">
        <v>200</v>
      </c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>
        <v>1</v>
      </c>
      <c r="AV605" s="26">
        <v>10</v>
      </c>
      <c r="AW605" s="26"/>
      <c r="AX605" s="26"/>
      <c r="AY605" s="26"/>
      <c r="AZ605" s="26"/>
      <c r="BA605" s="26"/>
      <c r="BB605" s="26"/>
      <c r="BC605" s="26"/>
      <c r="BD605" s="26">
        <v>204</v>
      </c>
      <c r="BE605" s="27"/>
    </row>
    <row r="606" spans="1:218" s="40" customFormat="1" ht="10.5" customHeight="1" x14ac:dyDescent="0.3">
      <c r="A606" s="209"/>
      <c r="B606" s="140"/>
      <c r="C606" s="141"/>
      <c r="D606" s="128"/>
      <c r="E606" s="124"/>
      <c r="F606" s="44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38"/>
      <c r="BC606" s="38"/>
      <c r="BD606" s="38"/>
      <c r="BE606" s="39"/>
      <c r="DC606" s="41"/>
      <c r="DD606" s="41"/>
      <c r="DE606" s="41"/>
      <c r="DF606" s="41"/>
      <c r="DG606" s="41"/>
      <c r="DH606" s="41"/>
      <c r="DI606" s="41"/>
      <c r="DJ606" s="41"/>
      <c r="DK606" s="41"/>
      <c r="DL606" s="41"/>
      <c r="DM606" s="41"/>
      <c r="DN606" s="41"/>
      <c r="DO606" s="41"/>
      <c r="DP606" s="41"/>
      <c r="DQ606" s="41"/>
      <c r="DR606" s="41"/>
      <c r="DS606" s="41"/>
      <c r="DT606" s="41"/>
      <c r="DU606" s="41"/>
      <c r="DV606" s="41"/>
      <c r="DW606" s="41"/>
      <c r="DX606" s="41"/>
      <c r="DY606" s="41"/>
      <c r="DZ606" s="41"/>
      <c r="EA606" s="41"/>
      <c r="EB606" s="41"/>
      <c r="EC606" s="41"/>
      <c r="ED606" s="41"/>
      <c r="EE606" s="41"/>
      <c r="EF606" s="41"/>
      <c r="EG606" s="41"/>
      <c r="EH606" s="41"/>
      <c r="EI606" s="41"/>
      <c r="EJ606" s="41"/>
      <c r="EK606" s="41"/>
      <c r="EL606" s="41"/>
      <c r="EM606" s="41"/>
      <c r="EN606" s="41"/>
      <c r="EO606" s="41"/>
      <c r="EP606" s="41"/>
      <c r="EQ606" s="41"/>
      <c r="ER606" s="41"/>
      <c r="ES606" s="41"/>
      <c r="ET606" s="41"/>
      <c r="EU606" s="41"/>
      <c r="EV606" s="41"/>
      <c r="EW606" s="41"/>
      <c r="EX606" s="41"/>
      <c r="EY606" s="41"/>
      <c r="EZ606" s="41"/>
      <c r="FA606" s="41"/>
      <c r="FB606" s="41"/>
      <c r="FC606" s="41"/>
      <c r="FD606" s="41"/>
      <c r="FE606" s="41"/>
      <c r="FF606" s="41"/>
      <c r="FG606" s="41"/>
      <c r="FH606" s="41"/>
      <c r="FI606" s="41"/>
      <c r="FJ606" s="41"/>
      <c r="FK606" s="41"/>
      <c r="FL606" s="41"/>
      <c r="FM606" s="41"/>
      <c r="FN606" s="41"/>
      <c r="FO606" s="41"/>
      <c r="FP606" s="41"/>
      <c r="FQ606" s="41"/>
      <c r="FR606" s="41"/>
      <c r="FS606" s="41"/>
      <c r="FT606" s="41"/>
      <c r="FU606" s="41"/>
      <c r="FV606" s="41"/>
      <c r="FW606" s="41"/>
      <c r="FX606" s="41"/>
      <c r="FY606" s="41"/>
      <c r="FZ606" s="41"/>
      <c r="GA606" s="41"/>
      <c r="GB606" s="41"/>
      <c r="GC606" s="41"/>
      <c r="GD606" s="41"/>
      <c r="GE606" s="41"/>
      <c r="GF606" s="41"/>
      <c r="GG606" s="41"/>
      <c r="GH606" s="41"/>
      <c r="GI606" s="41"/>
      <c r="GJ606" s="41"/>
      <c r="GK606" s="41"/>
      <c r="GL606" s="41"/>
      <c r="GM606" s="41"/>
      <c r="GN606" s="41"/>
      <c r="GO606" s="41"/>
      <c r="GP606" s="41"/>
      <c r="GQ606" s="41"/>
      <c r="GR606" s="41"/>
      <c r="GS606" s="41"/>
      <c r="GT606" s="41"/>
      <c r="GU606" s="41"/>
      <c r="GV606" s="41"/>
      <c r="GW606" s="41"/>
      <c r="GX606" s="41"/>
      <c r="GY606" s="41"/>
      <c r="GZ606" s="41"/>
      <c r="HA606" s="41"/>
      <c r="HB606" s="41"/>
      <c r="HC606" s="41"/>
      <c r="HD606" s="41"/>
      <c r="HE606" s="41"/>
      <c r="HF606" s="41"/>
      <c r="HG606" s="41"/>
      <c r="HH606" s="41"/>
      <c r="HI606" s="41"/>
      <c r="HJ606" s="41"/>
    </row>
    <row r="607" spans="1:218" ht="12" customHeight="1" x14ac:dyDescent="0.3">
      <c r="A607" s="209"/>
      <c r="B607" s="142"/>
      <c r="C607" s="143"/>
      <c r="D607" s="127"/>
      <c r="E607" s="137"/>
      <c r="F607" s="42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6"/>
      <c r="BC607" s="26"/>
      <c r="BD607" s="26"/>
      <c r="BE607" s="27"/>
    </row>
    <row r="608" spans="1:218" ht="11.25" customHeight="1" x14ac:dyDescent="0.2">
      <c r="A608" s="210"/>
      <c r="B608" s="144"/>
      <c r="C608" s="145"/>
      <c r="D608" s="129" t="s">
        <v>23</v>
      </c>
      <c r="E608" s="130"/>
      <c r="F608" s="34"/>
      <c r="G608" s="30">
        <f t="shared" ref="G608:AL608" si="51">SUM(G589:G607)</f>
        <v>300</v>
      </c>
      <c r="H608" s="30">
        <f t="shared" si="51"/>
        <v>150</v>
      </c>
      <c r="I608" s="30">
        <f t="shared" si="51"/>
        <v>0</v>
      </c>
      <c r="J608" s="30">
        <f t="shared" si="51"/>
        <v>77</v>
      </c>
      <c r="K608" s="30">
        <f t="shared" si="51"/>
        <v>0</v>
      </c>
      <c r="L608" s="30">
        <f t="shared" si="51"/>
        <v>0</v>
      </c>
      <c r="M608" s="30">
        <f t="shared" si="51"/>
        <v>64</v>
      </c>
      <c r="N608" s="30">
        <f t="shared" si="51"/>
        <v>0</v>
      </c>
      <c r="O608" s="30">
        <f t="shared" si="51"/>
        <v>0</v>
      </c>
      <c r="P608" s="30">
        <f t="shared" si="51"/>
        <v>0</v>
      </c>
      <c r="Q608" s="30">
        <f t="shared" si="51"/>
        <v>50</v>
      </c>
      <c r="R608" s="30">
        <f t="shared" si="51"/>
        <v>0</v>
      </c>
      <c r="S608" s="30">
        <f t="shared" si="51"/>
        <v>6</v>
      </c>
      <c r="T608" s="30">
        <f t="shared" si="51"/>
        <v>0</v>
      </c>
      <c r="U608" s="30">
        <f t="shared" si="51"/>
        <v>120</v>
      </c>
      <c r="V608" s="30">
        <f t="shared" si="51"/>
        <v>0</v>
      </c>
      <c r="W608" s="30">
        <f t="shared" si="51"/>
        <v>0</v>
      </c>
      <c r="X608" s="30">
        <f t="shared" si="51"/>
        <v>0</v>
      </c>
      <c r="Y608" s="30">
        <f t="shared" si="51"/>
        <v>0</v>
      </c>
      <c r="Z608" s="30">
        <f t="shared" si="51"/>
        <v>30</v>
      </c>
      <c r="AA608" s="30">
        <f t="shared" si="51"/>
        <v>0</v>
      </c>
      <c r="AB608" s="30">
        <f t="shared" si="51"/>
        <v>0</v>
      </c>
      <c r="AC608" s="30">
        <f t="shared" si="51"/>
        <v>0</v>
      </c>
      <c r="AD608" s="30">
        <f t="shared" si="51"/>
        <v>100</v>
      </c>
      <c r="AE608" s="30">
        <f t="shared" si="51"/>
        <v>36</v>
      </c>
      <c r="AF608" s="30">
        <f t="shared" si="51"/>
        <v>35</v>
      </c>
      <c r="AG608" s="30">
        <f t="shared" si="51"/>
        <v>100</v>
      </c>
      <c r="AH608" s="30">
        <f t="shared" si="51"/>
        <v>0</v>
      </c>
      <c r="AI608" s="30">
        <f t="shared" si="51"/>
        <v>192</v>
      </c>
      <c r="AJ608" s="30">
        <f t="shared" si="51"/>
        <v>20</v>
      </c>
      <c r="AK608" s="30">
        <f t="shared" si="51"/>
        <v>56</v>
      </c>
      <c r="AL608" s="30">
        <f t="shared" si="51"/>
        <v>0</v>
      </c>
      <c r="AM608" s="30">
        <f t="shared" ref="AM608:BD608" si="52">SUM(AM589:AM607)</f>
        <v>2</v>
      </c>
      <c r="AN608" s="30">
        <f t="shared" si="52"/>
        <v>0.4</v>
      </c>
      <c r="AO608" s="30">
        <f t="shared" si="52"/>
        <v>0</v>
      </c>
      <c r="AP608" s="30">
        <f t="shared" si="52"/>
        <v>10</v>
      </c>
      <c r="AQ608" s="30">
        <f t="shared" si="52"/>
        <v>0</v>
      </c>
      <c r="AR608" s="30">
        <f t="shared" si="52"/>
        <v>15.2</v>
      </c>
      <c r="AS608" s="30">
        <f t="shared" si="52"/>
        <v>0</v>
      </c>
      <c r="AT608" s="30">
        <f t="shared" si="52"/>
        <v>0</v>
      </c>
      <c r="AU608" s="30">
        <f t="shared" si="52"/>
        <v>2</v>
      </c>
      <c r="AV608" s="30">
        <f t="shared" si="52"/>
        <v>32</v>
      </c>
      <c r="AW608" s="30">
        <f t="shared" si="52"/>
        <v>0</v>
      </c>
      <c r="AX608" s="30">
        <f t="shared" si="52"/>
        <v>0</v>
      </c>
      <c r="AY608" s="30">
        <f t="shared" si="52"/>
        <v>100</v>
      </c>
      <c r="AZ608" s="30">
        <f t="shared" si="52"/>
        <v>23</v>
      </c>
      <c r="BA608" s="30">
        <f t="shared" si="52"/>
        <v>0</v>
      </c>
      <c r="BB608" s="30">
        <f t="shared" si="52"/>
        <v>22.5</v>
      </c>
      <c r="BC608" s="30">
        <f t="shared" si="52"/>
        <v>390</v>
      </c>
      <c r="BD608" s="30">
        <f t="shared" si="52"/>
        <v>1516.4</v>
      </c>
      <c r="BE608" s="31">
        <v>3184</v>
      </c>
    </row>
    <row r="609" spans="1:59" x14ac:dyDescent="0.2">
      <c r="A609" s="106"/>
      <c r="B609" s="107"/>
      <c r="C609" s="107"/>
      <c r="D609" s="108"/>
      <c r="E609" s="108"/>
      <c r="F609" s="107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3"/>
      <c r="BD609" s="23"/>
      <c r="BE609" s="32"/>
    </row>
    <row r="610" spans="1:59" ht="10.5" customHeight="1" x14ac:dyDescent="0.2">
      <c r="A610" s="109"/>
      <c r="B610" s="90"/>
      <c r="C610" s="90"/>
      <c r="D610" s="110"/>
      <c r="E610" s="111" t="s">
        <v>104</v>
      </c>
      <c r="F610" s="90"/>
      <c r="G610" s="90">
        <f t="shared" ref="G610:AL610" si="53">G26+G44+G64+G84+G103+G122+G142+G162+G184+G205+G222+G240+G260+G278+G295+G315+G335+G355+G375+G394+G415+G434+G452+G472+G493+G513+G530+G549</f>
        <v>8400</v>
      </c>
      <c r="H610" s="90">
        <f t="shared" si="53"/>
        <v>4353</v>
      </c>
      <c r="I610" s="90">
        <f t="shared" si="53"/>
        <v>69</v>
      </c>
      <c r="J610" s="90">
        <f t="shared" si="53"/>
        <v>1314</v>
      </c>
      <c r="K610" s="90">
        <f t="shared" si="53"/>
        <v>73</v>
      </c>
      <c r="L610" s="90">
        <f t="shared" si="53"/>
        <v>494</v>
      </c>
      <c r="M610" s="90">
        <f t="shared" si="53"/>
        <v>160</v>
      </c>
      <c r="N610" s="90">
        <f t="shared" si="53"/>
        <v>1070</v>
      </c>
      <c r="O610" s="90">
        <f t="shared" si="53"/>
        <v>1054</v>
      </c>
      <c r="P610" s="90">
        <f t="shared" si="53"/>
        <v>130</v>
      </c>
      <c r="Q610" s="90">
        <f t="shared" si="53"/>
        <v>570</v>
      </c>
      <c r="R610" s="90">
        <f t="shared" si="53"/>
        <v>803</v>
      </c>
      <c r="S610" s="90">
        <f t="shared" si="53"/>
        <v>104</v>
      </c>
      <c r="T610" s="90">
        <f t="shared" si="53"/>
        <v>1557</v>
      </c>
      <c r="U610" s="90">
        <f t="shared" si="53"/>
        <v>360</v>
      </c>
      <c r="V610" s="90">
        <f t="shared" si="53"/>
        <v>0</v>
      </c>
      <c r="W610" s="90">
        <f t="shared" si="53"/>
        <v>500</v>
      </c>
      <c r="X610" s="90">
        <f t="shared" si="53"/>
        <v>600</v>
      </c>
      <c r="Y610" s="90">
        <f t="shared" si="53"/>
        <v>520</v>
      </c>
      <c r="Z610" s="90">
        <f t="shared" si="53"/>
        <v>360</v>
      </c>
      <c r="AA610" s="90">
        <f t="shared" si="53"/>
        <v>60</v>
      </c>
      <c r="AB610" s="90">
        <f t="shared" si="53"/>
        <v>100</v>
      </c>
      <c r="AC610" s="90">
        <f t="shared" si="53"/>
        <v>1663</v>
      </c>
      <c r="AD610" s="90">
        <f t="shared" si="53"/>
        <v>829</v>
      </c>
      <c r="AE610" s="90">
        <f t="shared" si="53"/>
        <v>1182</v>
      </c>
      <c r="AF610" s="90">
        <f t="shared" si="53"/>
        <v>797</v>
      </c>
      <c r="AG610" s="90">
        <f t="shared" si="53"/>
        <v>8343</v>
      </c>
      <c r="AH610" s="90">
        <f t="shared" si="53"/>
        <v>1968</v>
      </c>
      <c r="AI610" s="90">
        <f t="shared" si="53"/>
        <v>2445</v>
      </c>
      <c r="AJ610" s="90">
        <f t="shared" si="53"/>
        <v>1449</v>
      </c>
      <c r="AK610" s="90">
        <f t="shared" si="53"/>
        <v>1488</v>
      </c>
      <c r="AL610" s="90">
        <f t="shared" si="53"/>
        <v>480</v>
      </c>
      <c r="AM610" s="90">
        <f t="shared" ref="AM610:BE610" si="54">AM26+AM44+AM64+AM84+AM103+AM122+AM142+AM162+AM184+AM205+AM222+AM240+AM260+AM278+AM295+AM315+AM335+AM355+AM375+AM394+AM415+AM434+AM452+AM472+AM493+AM513+AM530+AM549</f>
        <v>93.25</v>
      </c>
      <c r="AN610" s="90">
        <f t="shared" si="54"/>
        <v>9.15</v>
      </c>
      <c r="AO610" s="90">
        <f t="shared" si="54"/>
        <v>4</v>
      </c>
      <c r="AP610" s="90">
        <f t="shared" si="54"/>
        <v>280</v>
      </c>
      <c r="AQ610" s="90">
        <f t="shared" si="54"/>
        <v>200</v>
      </c>
      <c r="AR610" s="90">
        <f t="shared" si="54"/>
        <v>451.49999999999994</v>
      </c>
      <c r="AS610" s="90">
        <f t="shared" si="54"/>
        <v>59</v>
      </c>
      <c r="AT610" s="90">
        <f t="shared" si="54"/>
        <v>32</v>
      </c>
      <c r="AU610" s="90">
        <f t="shared" si="54"/>
        <v>55</v>
      </c>
      <c r="AV610" s="90">
        <f t="shared" si="54"/>
        <v>1005</v>
      </c>
      <c r="AW610" s="90">
        <f t="shared" si="54"/>
        <v>5297</v>
      </c>
      <c r="AX610" s="90">
        <f t="shared" si="54"/>
        <v>1000</v>
      </c>
      <c r="AY610" s="90">
        <f t="shared" si="54"/>
        <v>1500</v>
      </c>
      <c r="AZ610" s="90">
        <f t="shared" si="54"/>
        <v>136</v>
      </c>
      <c r="BA610" s="90">
        <f t="shared" si="54"/>
        <v>420</v>
      </c>
      <c r="BB610" s="90">
        <f t="shared" si="54"/>
        <v>302</v>
      </c>
      <c r="BC610" s="90">
        <f t="shared" si="54"/>
        <v>10562</v>
      </c>
      <c r="BD610" s="90">
        <f t="shared" si="54"/>
        <v>36251</v>
      </c>
      <c r="BE610" s="90">
        <f t="shared" si="54"/>
        <v>95941</v>
      </c>
    </row>
    <row r="611" spans="1:59" ht="10.5" customHeight="1" x14ac:dyDescent="0.2">
      <c r="A611" s="109"/>
      <c r="B611" s="90"/>
      <c r="C611" s="90"/>
      <c r="D611" s="110"/>
      <c r="E611" s="111" t="s">
        <v>105</v>
      </c>
      <c r="F611" s="90"/>
      <c r="G611" s="112">
        <f>G610/28</f>
        <v>300</v>
      </c>
      <c r="H611" s="112">
        <f t="shared" ref="H611:BE611" si="55">H610/28</f>
        <v>155.46428571428572</v>
      </c>
      <c r="I611" s="112">
        <f t="shared" si="55"/>
        <v>2.4642857142857144</v>
      </c>
      <c r="J611" s="112">
        <f t="shared" si="55"/>
        <v>46.928571428571431</v>
      </c>
      <c r="K611" s="112">
        <f t="shared" si="55"/>
        <v>2.6071428571428572</v>
      </c>
      <c r="L611" s="112">
        <f t="shared" si="55"/>
        <v>17.642857142857142</v>
      </c>
      <c r="M611" s="112">
        <f t="shared" si="55"/>
        <v>5.7142857142857144</v>
      </c>
      <c r="N611" s="112">
        <f t="shared" si="55"/>
        <v>38.214285714285715</v>
      </c>
      <c r="O611" s="112">
        <f t="shared" si="55"/>
        <v>37.642857142857146</v>
      </c>
      <c r="P611" s="112">
        <f t="shared" si="55"/>
        <v>4.6428571428571432</v>
      </c>
      <c r="Q611" s="112">
        <f t="shared" si="55"/>
        <v>20.357142857142858</v>
      </c>
      <c r="R611" s="112">
        <f t="shared" si="55"/>
        <v>28.678571428571427</v>
      </c>
      <c r="S611" s="112">
        <f t="shared" si="55"/>
        <v>3.7142857142857144</v>
      </c>
      <c r="T611" s="112">
        <f t="shared" si="55"/>
        <v>55.607142857142854</v>
      </c>
      <c r="U611" s="112">
        <f t="shared" si="55"/>
        <v>12.857142857142858</v>
      </c>
      <c r="V611" s="112">
        <f t="shared" si="55"/>
        <v>0</v>
      </c>
      <c r="W611" s="112">
        <f t="shared" si="55"/>
        <v>17.857142857142858</v>
      </c>
      <c r="X611" s="112">
        <f t="shared" si="55"/>
        <v>21.428571428571427</v>
      </c>
      <c r="Y611" s="112">
        <f t="shared" si="55"/>
        <v>18.571428571428573</v>
      </c>
      <c r="Z611" s="112">
        <f>Z610/28</f>
        <v>12.857142857142858</v>
      </c>
      <c r="AA611" s="112">
        <f>AA610/28</f>
        <v>2.1428571428571428</v>
      </c>
      <c r="AB611" s="112">
        <f t="shared" si="55"/>
        <v>3.5714285714285716</v>
      </c>
      <c r="AC611" s="112">
        <f>AC610/28</f>
        <v>59.392857142857146</v>
      </c>
      <c r="AD611" s="112">
        <f t="shared" si="55"/>
        <v>29.607142857142858</v>
      </c>
      <c r="AE611" s="112">
        <f t="shared" si="55"/>
        <v>42.214285714285715</v>
      </c>
      <c r="AF611" s="112">
        <f t="shared" si="55"/>
        <v>28.464285714285715</v>
      </c>
      <c r="AG611" s="112">
        <f t="shared" si="55"/>
        <v>297.96428571428572</v>
      </c>
      <c r="AH611" s="112">
        <f t="shared" si="55"/>
        <v>70.285714285714292</v>
      </c>
      <c r="AI611" s="112">
        <f t="shared" si="55"/>
        <v>87.321428571428569</v>
      </c>
      <c r="AJ611" s="112">
        <f t="shared" si="55"/>
        <v>51.75</v>
      </c>
      <c r="AK611" s="112">
        <f t="shared" si="55"/>
        <v>53.142857142857146</v>
      </c>
      <c r="AL611" s="112">
        <f t="shared" si="55"/>
        <v>17.142857142857142</v>
      </c>
      <c r="AM611" s="112">
        <f t="shared" si="55"/>
        <v>3.3303571428571428</v>
      </c>
      <c r="AN611" s="112">
        <f t="shared" si="55"/>
        <v>0.32678571428571429</v>
      </c>
      <c r="AO611" s="112">
        <f t="shared" si="55"/>
        <v>0.14285714285714285</v>
      </c>
      <c r="AP611" s="112">
        <f t="shared" si="55"/>
        <v>10</v>
      </c>
      <c r="AQ611" s="112">
        <f t="shared" si="55"/>
        <v>7.1428571428571432</v>
      </c>
      <c r="AR611" s="112">
        <f t="shared" si="55"/>
        <v>16.124999999999996</v>
      </c>
      <c r="AS611" s="112">
        <f t="shared" si="55"/>
        <v>2.1071428571428572</v>
      </c>
      <c r="AT611" s="112">
        <f t="shared" si="55"/>
        <v>1.1428571428571428</v>
      </c>
      <c r="AU611" s="112">
        <f t="shared" si="55"/>
        <v>1.9642857142857142</v>
      </c>
      <c r="AV611" s="112">
        <f t="shared" si="55"/>
        <v>35.892857142857146</v>
      </c>
      <c r="AW611" s="112">
        <f t="shared" si="55"/>
        <v>189.17857142857142</v>
      </c>
      <c r="AX611" s="112">
        <f t="shared" si="55"/>
        <v>35.714285714285715</v>
      </c>
      <c r="AY611" s="112">
        <f t="shared" si="55"/>
        <v>53.571428571428569</v>
      </c>
      <c r="AZ611" s="112">
        <f t="shared" si="55"/>
        <v>4.8571428571428568</v>
      </c>
      <c r="BA611" s="112">
        <f t="shared" si="55"/>
        <v>15</v>
      </c>
      <c r="BB611" s="112">
        <f t="shared" si="55"/>
        <v>10.785714285714286</v>
      </c>
      <c r="BC611" s="112">
        <f t="shared" si="55"/>
        <v>377.21428571428572</v>
      </c>
      <c r="BD611" s="112">
        <f t="shared" si="55"/>
        <v>1294.6785714285713</v>
      </c>
      <c r="BE611" s="112">
        <f t="shared" si="55"/>
        <v>3426.4642857142858</v>
      </c>
    </row>
    <row r="612" spans="1:59" ht="8.25" x14ac:dyDescent="0.15">
      <c r="A612" s="109"/>
      <c r="B612" s="90"/>
      <c r="C612" s="90"/>
      <c r="D612" s="110"/>
      <c r="E612" s="11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113"/>
    </row>
    <row r="613" spans="1:59" ht="11.25" customHeight="1" x14ac:dyDescent="0.2">
      <c r="A613" s="109"/>
      <c r="B613" s="90"/>
      <c r="C613" s="90"/>
      <c r="D613" s="110"/>
      <c r="E613" s="111" t="s">
        <v>106</v>
      </c>
      <c r="F613" s="90"/>
      <c r="G613" s="90">
        <f t="shared" ref="G613:AL613" si="56">G610+G568</f>
        <v>8700</v>
      </c>
      <c r="H613" s="90">
        <f t="shared" si="56"/>
        <v>4503</v>
      </c>
      <c r="I613" s="90">
        <f t="shared" si="56"/>
        <v>69</v>
      </c>
      <c r="J613" s="90">
        <f t="shared" si="56"/>
        <v>1314</v>
      </c>
      <c r="K613" s="90">
        <f t="shared" si="56"/>
        <v>73</v>
      </c>
      <c r="L613" s="90">
        <f t="shared" si="56"/>
        <v>583</v>
      </c>
      <c r="M613" s="90">
        <f t="shared" si="56"/>
        <v>160</v>
      </c>
      <c r="N613" s="90">
        <f t="shared" si="56"/>
        <v>1166</v>
      </c>
      <c r="O613" s="90">
        <f t="shared" si="56"/>
        <v>1094</v>
      </c>
      <c r="P613" s="90">
        <f t="shared" si="56"/>
        <v>130</v>
      </c>
      <c r="Q613" s="90">
        <f t="shared" si="56"/>
        <v>570</v>
      </c>
      <c r="R613" s="90">
        <f t="shared" si="56"/>
        <v>803</v>
      </c>
      <c r="S613" s="90">
        <f t="shared" si="56"/>
        <v>119</v>
      </c>
      <c r="T613" s="90">
        <f t="shared" si="56"/>
        <v>1557</v>
      </c>
      <c r="U613" s="90">
        <f t="shared" si="56"/>
        <v>360</v>
      </c>
      <c r="V613" s="90">
        <f t="shared" si="56"/>
        <v>0</v>
      </c>
      <c r="W613" s="90">
        <f t="shared" si="56"/>
        <v>500</v>
      </c>
      <c r="X613" s="90">
        <f t="shared" si="56"/>
        <v>600</v>
      </c>
      <c r="Y613" s="90">
        <f t="shared" si="56"/>
        <v>580</v>
      </c>
      <c r="Z613" s="90">
        <f t="shared" si="56"/>
        <v>360</v>
      </c>
      <c r="AA613" s="90">
        <f t="shared" si="56"/>
        <v>60</v>
      </c>
      <c r="AB613" s="90">
        <f t="shared" si="56"/>
        <v>100</v>
      </c>
      <c r="AC613" s="90">
        <f t="shared" si="56"/>
        <v>1842</v>
      </c>
      <c r="AD613" s="90">
        <f t="shared" si="56"/>
        <v>829</v>
      </c>
      <c r="AE613" s="90">
        <f t="shared" si="56"/>
        <v>1224</v>
      </c>
      <c r="AF613" s="90">
        <f t="shared" si="56"/>
        <v>832</v>
      </c>
      <c r="AG613" s="90">
        <f t="shared" si="56"/>
        <v>8513</v>
      </c>
      <c r="AH613" s="90">
        <f t="shared" si="56"/>
        <v>1968</v>
      </c>
      <c r="AI613" s="90">
        <f t="shared" si="56"/>
        <v>2529</v>
      </c>
      <c r="AJ613" s="90">
        <f t="shared" si="56"/>
        <v>1460</v>
      </c>
      <c r="AK613" s="90">
        <f t="shared" si="56"/>
        <v>1547</v>
      </c>
      <c r="AL613" s="90">
        <f t="shared" si="56"/>
        <v>600</v>
      </c>
      <c r="AM613" s="90">
        <f t="shared" ref="AM613:BE613" si="57">AM610+AM568</f>
        <v>97.5</v>
      </c>
      <c r="AN613" s="90">
        <f t="shared" si="57"/>
        <v>9.4500000000000011</v>
      </c>
      <c r="AO613" s="90">
        <f t="shared" si="57"/>
        <v>4</v>
      </c>
      <c r="AP613" s="90">
        <f t="shared" si="57"/>
        <v>290</v>
      </c>
      <c r="AQ613" s="90">
        <f t="shared" si="57"/>
        <v>200</v>
      </c>
      <c r="AR613" s="90">
        <f t="shared" si="57"/>
        <v>470.49999999999994</v>
      </c>
      <c r="AS613" s="90">
        <f t="shared" si="57"/>
        <v>59</v>
      </c>
      <c r="AT613" s="90">
        <f t="shared" si="57"/>
        <v>32</v>
      </c>
      <c r="AU613" s="90">
        <f t="shared" si="57"/>
        <v>57</v>
      </c>
      <c r="AV613" s="90">
        <f t="shared" si="57"/>
        <v>1037</v>
      </c>
      <c r="AW613" s="90">
        <f t="shared" si="57"/>
        <v>5527</v>
      </c>
      <c r="AX613" s="90">
        <f t="shared" si="57"/>
        <v>1000</v>
      </c>
      <c r="AY613" s="90">
        <f t="shared" si="57"/>
        <v>1500</v>
      </c>
      <c r="AZ613" s="90">
        <f t="shared" si="57"/>
        <v>136</v>
      </c>
      <c r="BA613" s="90">
        <f t="shared" si="57"/>
        <v>440</v>
      </c>
      <c r="BB613" s="90">
        <f t="shared" si="57"/>
        <v>317</v>
      </c>
      <c r="BC613" s="90">
        <f t="shared" si="57"/>
        <v>11067</v>
      </c>
      <c r="BD613" s="90">
        <f t="shared" si="57"/>
        <v>37238.699999999997</v>
      </c>
      <c r="BE613" s="90">
        <f t="shared" si="57"/>
        <v>99111</v>
      </c>
    </row>
    <row r="614" spans="1:59" ht="10.5" customHeight="1" x14ac:dyDescent="0.2">
      <c r="A614" s="109"/>
      <c r="B614" s="90"/>
      <c r="C614" s="90"/>
      <c r="D614" s="110"/>
      <c r="E614" s="111" t="s">
        <v>105</v>
      </c>
      <c r="F614" s="90"/>
      <c r="G614" s="26">
        <f>G613/29</f>
        <v>300</v>
      </c>
      <c r="H614" s="26">
        <f t="shared" ref="H614:BE614" si="58">H613/29</f>
        <v>155.27586206896552</v>
      </c>
      <c r="I614" s="26">
        <f t="shared" si="58"/>
        <v>2.3793103448275863</v>
      </c>
      <c r="J614" s="26">
        <f t="shared" si="58"/>
        <v>45.310344827586206</v>
      </c>
      <c r="K614" s="26">
        <f t="shared" si="58"/>
        <v>2.5172413793103448</v>
      </c>
      <c r="L614" s="26">
        <f t="shared" si="58"/>
        <v>20.103448275862068</v>
      </c>
      <c r="M614" s="26">
        <f t="shared" si="58"/>
        <v>5.5172413793103452</v>
      </c>
      <c r="N614" s="26">
        <f t="shared" si="58"/>
        <v>40.206896551724135</v>
      </c>
      <c r="O614" s="26">
        <f t="shared" si="58"/>
        <v>37.724137931034484</v>
      </c>
      <c r="P614" s="26">
        <f t="shared" si="58"/>
        <v>4.4827586206896548</v>
      </c>
      <c r="Q614" s="26">
        <f t="shared" si="58"/>
        <v>19.655172413793103</v>
      </c>
      <c r="R614" s="26">
        <f t="shared" si="58"/>
        <v>27.689655172413794</v>
      </c>
      <c r="S614" s="26">
        <f t="shared" si="58"/>
        <v>4.1034482758620694</v>
      </c>
      <c r="T614" s="26">
        <f t="shared" si="58"/>
        <v>53.689655172413794</v>
      </c>
      <c r="U614" s="26">
        <f t="shared" si="58"/>
        <v>12.413793103448276</v>
      </c>
      <c r="V614" s="26">
        <f t="shared" si="58"/>
        <v>0</v>
      </c>
      <c r="W614" s="26">
        <f t="shared" si="58"/>
        <v>17.241379310344829</v>
      </c>
      <c r="X614" s="26">
        <f t="shared" si="58"/>
        <v>20.689655172413794</v>
      </c>
      <c r="Y614" s="26">
        <f t="shared" si="58"/>
        <v>20</v>
      </c>
      <c r="Z614" s="26">
        <f t="shared" si="58"/>
        <v>12.413793103448276</v>
      </c>
      <c r="AA614" s="26">
        <f t="shared" si="58"/>
        <v>2.0689655172413794</v>
      </c>
      <c r="AB614" s="26">
        <f t="shared" si="58"/>
        <v>3.4482758620689653</v>
      </c>
      <c r="AC614" s="26">
        <f t="shared" si="58"/>
        <v>63.517241379310342</v>
      </c>
      <c r="AD614" s="26">
        <f t="shared" si="58"/>
        <v>28.586206896551722</v>
      </c>
      <c r="AE614" s="26">
        <f t="shared" si="58"/>
        <v>42.206896551724135</v>
      </c>
      <c r="AF614" s="26">
        <f t="shared" si="58"/>
        <v>28.689655172413794</v>
      </c>
      <c r="AG614" s="26">
        <f t="shared" si="58"/>
        <v>293.55172413793105</v>
      </c>
      <c r="AH614" s="26">
        <f t="shared" si="58"/>
        <v>67.862068965517238</v>
      </c>
      <c r="AI614" s="26">
        <f t="shared" si="58"/>
        <v>87.206896551724142</v>
      </c>
      <c r="AJ614" s="26">
        <f t="shared" si="58"/>
        <v>50.344827586206897</v>
      </c>
      <c r="AK614" s="26">
        <f t="shared" si="58"/>
        <v>53.344827586206897</v>
      </c>
      <c r="AL614" s="26">
        <f t="shared" si="58"/>
        <v>20.689655172413794</v>
      </c>
      <c r="AM614" s="26">
        <f t="shared" si="58"/>
        <v>3.3620689655172415</v>
      </c>
      <c r="AN614" s="26">
        <f t="shared" si="58"/>
        <v>0.32586206896551728</v>
      </c>
      <c r="AO614" s="26">
        <f t="shared" si="58"/>
        <v>0.13793103448275862</v>
      </c>
      <c r="AP614" s="26">
        <f t="shared" si="58"/>
        <v>10</v>
      </c>
      <c r="AQ614" s="26">
        <f t="shared" si="58"/>
        <v>6.8965517241379306</v>
      </c>
      <c r="AR614" s="26">
        <f t="shared" si="58"/>
        <v>16.22413793103448</v>
      </c>
      <c r="AS614" s="26">
        <f t="shared" si="58"/>
        <v>2.0344827586206895</v>
      </c>
      <c r="AT614" s="26">
        <f t="shared" si="58"/>
        <v>1.103448275862069</v>
      </c>
      <c r="AU614" s="26">
        <f t="shared" si="58"/>
        <v>1.9655172413793103</v>
      </c>
      <c r="AV614" s="26">
        <f t="shared" si="58"/>
        <v>35.758620689655174</v>
      </c>
      <c r="AW614" s="26">
        <f t="shared" si="58"/>
        <v>190.58620689655172</v>
      </c>
      <c r="AX614" s="26">
        <f t="shared" si="58"/>
        <v>34.482758620689658</v>
      </c>
      <c r="AY614" s="26">
        <f t="shared" si="58"/>
        <v>51.724137931034484</v>
      </c>
      <c r="AZ614" s="26">
        <f t="shared" si="58"/>
        <v>4.6896551724137927</v>
      </c>
      <c r="BA614" s="26">
        <f t="shared" si="58"/>
        <v>15.172413793103448</v>
      </c>
      <c r="BB614" s="26">
        <f t="shared" si="58"/>
        <v>10.931034482758621</v>
      </c>
      <c r="BC614" s="26">
        <f t="shared" si="58"/>
        <v>381.62068965517244</v>
      </c>
      <c r="BD614" s="26">
        <f t="shared" si="58"/>
        <v>1284.0931034482758</v>
      </c>
      <c r="BE614" s="26">
        <f t="shared" si="58"/>
        <v>3417.6206896551726</v>
      </c>
    </row>
    <row r="615" spans="1:59" ht="8.25" x14ac:dyDescent="0.15">
      <c r="A615" s="109"/>
      <c r="B615" s="90"/>
      <c r="C615" s="90"/>
      <c r="D615" s="110"/>
      <c r="E615" s="11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113"/>
    </row>
    <row r="616" spans="1:59" ht="10.5" customHeight="1" x14ac:dyDescent="0.2">
      <c r="A616" s="109"/>
      <c r="B616" s="90"/>
      <c r="C616" s="90"/>
      <c r="D616" s="110"/>
      <c r="E616" s="111" t="s">
        <v>107</v>
      </c>
      <c r="F616" s="90"/>
      <c r="G616" s="90">
        <f t="shared" ref="G616:AL616" si="59">G613+G588</f>
        <v>9000</v>
      </c>
      <c r="H616" s="90">
        <f t="shared" si="59"/>
        <v>4653</v>
      </c>
      <c r="I616" s="90">
        <f t="shared" si="59"/>
        <v>69</v>
      </c>
      <c r="J616" s="90">
        <f t="shared" si="59"/>
        <v>1314</v>
      </c>
      <c r="K616" s="90">
        <f t="shared" si="59"/>
        <v>146</v>
      </c>
      <c r="L616" s="90">
        <f t="shared" si="59"/>
        <v>583</v>
      </c>
      <c r="M616" s="90">
        <f t="shared" si="59"/>
        <v>160</v>
      </c>
      <c r="N616" s="90">
        <f t="shared" si="59"/>
        <v>1186</v>
      </c>
      <c r="O616" s="90">
        <f t="shared" si="59"/>
        <v>1176</v>
      </c>
      <c r="P616" s="90">
        <f t="shared" si="59"/>
        <v>130</v>
      </c>
      <c r="Q616" s="90">
        <f t="shared" si="59"/>
        <v>570</v>
      </c>
      <c r="R616" s="90">
        <f t="shared" si="59"/>
        <v>803</v>
      </c>
      <c r="S616" s="90">
        <f t="shared" si="59"/>
        <v>119</v>
      </c>
      <c r="T616" s="90">
        <f t="shared" si="59"/>
        <v>1653</v>
      </c>
      <c r="U616" s="90">
        <f t="shared" si="59"/>
        <v>360</v>
      </c>
      <c r="V616" s="90">
        <f t="shared" si="59"/>
        <v>0</v>
      </c>
      <c r="W616" s="90">
        <f t="shared" si="59"/>
        <v>600</v>
      </c>
      <c r="X616" s="90">
        <f t="shared" si="59"/>
        <v>600</v>
      </c>
      <c r="Y616" s="90">
        <f t="shared" si="59"/>
        <v>580</v>
      </c>
      <c r="Z616" s="90">
        <f t="shared" si="59"/>
        <v>360</v>
      </c>
      <c r="AA616" s="90">
        <f t="shared" si="59"/>
        <v>60</v>
      </c>
      <c r="AB616" s="90">
        <f t="shared" si="59"/>
        <v>150</v>
      </c>
      <c r="AC616" s="90">
        <f t="shared" si="59"/>
        <v>1842</v>
      </c>
      <c r="AD616" s="90">
        <f t="shared" si="59"/>
        <v>829</v>
      </c>
      <c r="AE616" s="90">
        <f t="shared" si="59"/>
        <v>1269</v>
      </c>
      <c r="AF616" s="90">
        <f t="shared" si="59"/>
        <v>865</v>
      </c>
      <c r="AG616" s="90">
        <f t="shared" si="59"/>
        <v>8833</v>
      </c>
      <c r="AH616" s="90">
        <f t="shared" si="59"/>
        <v>2073</v>
      </c>
      <c r="AI616" s="90">
        <f t="shared" si="59"/>
        <v>2529</v>
      </c>
      <c r="AJ616" s="90">
        <f t="shared" si="59"/>
        <v>1670</v>
      </c>
      <c r="AK616" s="90">
        <f t="shared" si="59"/>
        <v>1620</v>
      </c>
      <c r="AL616" s="90">
        <f t="shared" si="59"/>
        <v>630</v>
      </c>
      <c r="AM616" s="90">
        <f t="shared" ref="AM616:BE616" si="60">AM613+AM588</f>
        <v>100.35</v>
      </c>
      <c r="AN616" s="90">
        <f t="shared" si="60"/>
        <v>9.65</v>
      </c>
      <c r="AO616" s="90">
        <f t="shared" si="60"/>
        <v>4</v>
      </c>
      <c r="AP616" s="90">
        <f t="shared" si="60"/>
        <v>300</v>
      </c>
      <c r="AQ616" s="90">
        <f t="shared" si="60"/>
        <v>200</v>
      </c>
      <c r="AR616" s="90">
        <f t="shared" si="60"/>
        <v>482.39999999999992</v>
      </c>
      <c r="AS616" s="90">
        <f t="shared" si="60"/>
        <v>70</v>
      </c>
      <c r="AT616" s="90">
        <f t="shared" si="60"/>
        <v>32</v>
      </c>
      <c r="AU616" s="90">
        <f t="shared" si="60"/>
        <v>59</v>
      </c>
      <c r="AV616" s="90">
        <f t="shared" si="60"/>
        <v>1079</v>
      </c>
      <c r="AW616" s="90">
        <f t="shared" si="60"/>
        <v>5789</v>
      </c>
      <c r="AX616" s="90">
        <f t="shared" si="60"/>
        <v>1000</v>
      </c>
      <c r="AY616" s="90">
        <f t="shared" si="60"/>
        <v>1500</v>
      </c>
      <c r="AZ616" s="90">
        <f t="shared" si="60"/>
        <v>136</v>
      </c>
      <c r="BA616" s="90">
        <f t="shared" si="60"/>
        <v>470</v>
      </c>
      <c r="BB616" s="90">
        <f t="shared" si="60"/>
        <v>335</v>
      </c>
      <c r="BC616" s="90">
        <f t="shared" si="60"/>
        <v>11430</v>
      </c>
      <c r="BD616" s="90">
        <f t="shared" si="60"/>
        <v>38054.699999999997</v>
      </c>
      <c r="BE616" s="90">
        <f t="shared" si="60"/>
        <v>102177</v>
      </c>
    </row>
    <row r="617" spans="1:59" ht="10.5" customHeight="1" x14ac:dyDescent="0.2">
      <c r="A617" s="109"/>
      <c r="B617" s="90"/>
      <c r="C617" s="90"/>
      <c r="D617" s="110"/>
      <c r="E617" s="111" t="s">
        <v>105</v>
      </c>
      <c r="F617" s="90"/>
      <c r="G617" s="26">
        <f>G616/30</f>
        <v>300</v>
      </c>
      <c r="H617" s="26">
        <f t="shared" ref="H617:BE617" si="61">H616/30</f>
        <v>155.1</v>
      </c>
      <c r="I617" s="26">
        <f t="shared" si="61"/>
        <v>2.2999999999999998</v>
      </c>
      <c r="J617" s="26">
        <f t="shared" si="61"/>
        <v>43.8</v>
      </c>
      <c r="K617" s="26">
        <f t="shared" si="61"/>
        <v>4.8666666666666663</v>
      </c>
      <c r="L617" s="26">
        <f t="shared" si="61"/>
        <v>19.433333333333334</v>
      </c>
      <c r="M617" s="26">
        <f t="shared" si="61"/>
        <v>5.333333333333333</v>
      </c>
      <c r="N617" s="26">
        <f t="shared" si="61"/>
        <v>39.533333333333331</v>
      </c>
      <c r="O617" s="26">
        <f t="shared" si="61"/>
        <v>39.200000000000003</v>
      </c>
      <c r="P617" s="26">
        <f t="shared" si="61"/>
        <v>4.333333333333333</v>
      </c>
      <c r="Q617" s="26">
        <f t="shared" si="61"/>
        <v>19</v>
      </c>
      <c r="R617" s="26">
        <f t="shared" si="61"/>
        <v>26.766666666666666</v>
      </c>
      <c r="S617" s="26">
        <f t="shared" si="61"/>
        <v>3.9666666666666668</v>
      </c>
      <c r="T617" s="26">
        <f t="shared" si="61"/>
        <v>55.1</v>
      </c>
      <c r="U617" s="26">
        <f t="shared" si="61"/>
        <v>12</v>
      </c>
      <c r="V617" s="26">
        <f t="shared" si="61"/>
        <v>0</v>
      </c>
      <c r="W617" s="26">
        <f t="shared" si="61"/>
        <v>20</v>
      </c>
      <c r="X617" s="26">
        <f t="shared" si="61"/>
        <v>20</v>
      </c>
      <c r="Y617" s="26">
        <f t="shared" si="61"/>
        <v>19.333333333333332</v>
      </c>
      <c r="Z617" s="26">
        <f t="shared" si="61"/>
        <v>12</v>
      </c>
      <c r="AA617" s="26">
        <f t="shared" si="61"/>
        <v>2</v>
      </c>
      <c r="AB617" s="26">
        <f t="shared" si="61"/>
        <v>5</v>
      </c>
      <c r="AC617" s="26">
        <f t="shared" si="61"/>
        <v>61.4</v>
      </c>
      <c r="AD617" s="26">
        <f t="shared" si="61"/>
        <v>27.633333333333333</v>
      </c>
      <c r="AE617" s="26">
        <f t="shared" si="61"/>
        <v>42.3</v>
      </c>
      <c r="AF617" s="26">
        <f t="shared" si="61"/>
        <v>28.833333333333332</v>
      </c>
      <c r="AG617" s="26">
        <f t="shared" si="61"/>
        <v>294.43333333333334</v>
      </c>
      <c r="AH617" s="26">
        <f t="shared" si="61"/>
        <v>69.099999999999994</v>
      </c>
      <c r="AI617" s="26">
        <f t="shared" si="61"/>
        <v>84.3</v>
      </c>
      <c r="AJ617" s="26">
        <f t="shared" si="61"/>
        <v>55.666666666666664</v>
      </c>
      <c r="AK617" s="26">
        <f t="shared" si="61"/>
        <v>54</v>
      </c>
      <c r="AL617" s="26">
        <f t="shared" si="61"/>
        <v>21</v>
      </c>
      <c r="AM617" s="26">
        <f t="shared" si="61"/>
        <v>3.3449999999999998</v>
      </c>
      <c r="AN617" s="26">
        <f t="shared" si="61"/>
        <v>0.32166666666666666</v>
      </c>
      <c r="AO617" s="26">
        <f t="shared" si="61"/>
        <v>0.13333333333333333</v>
      </c>
      <c r="AP617" s="26">
        <f t="shared" si="61"/>
        <v>10</v>
      </c>
      <c r="AQ617" s="26">
        <f t="shared" si="61"/>
        <v>6.666666666666667</v>
      </c>
      <c r="AR617" s="26">
        <f t="shared" si="61"/>
        <v>16.079999999999998</v>
      </c>
      <c r="AS617" s="26">
        <f t="shared" si="61"/>
        <v>2.3333333333333335</v>
      </c>
      <c r="AT617" s="26">
        <f t="shared" si="61"/>
        <v>1.0666666666666667</v>
      </c>
      <c r="AU617" s="26">
        <f t="shared" si="61"/>
        <v>1.9666666666666666</v>
      </c>
      <c r="AV617" s="26">
        <f t="shared" si="61"/>
        <v>35.966666666666669</v>
      </c>
      <c r="AW617" s="26">
        <f t="shared" si="61"/>
        <v>192.96666666666667</v>
      </c>
      <c r="AX617" s="26">
        <f t="shared" si="61"/>
        <v>33.333333333333336</v>
      </c>
      <c r="AY617" s="26">
        <f t="shared" si="61"/>
        <v>50</v>
      </c>
      <c r="AZ617" s="26">
        <f t="shared" si="61"/>
        <v>4.5333333333333332</v>
      </c>
      <c r="BA617" s="26">
        <f t="shared" si="61"/>
        <v>15.666666666666666</v>
      </c>
      <c r="BB617" s="26">
        <f t="shared" si="61"/>
        <v>11.166666666666666</v>
      </c>
      <c r="BC617" s="26">
        <f t="shared" si="61"/>
        <v>381</v>
      </c>
      <c r="BD617" s="26">
        <f t="shared" si="61"/>
        <v>1268.49</v>
      </c>
      <c r="BE617" s="26">
        <f t="shared" si="61"/>
        <v>3405.9</v>
      </c>
    </row>
    <row r="618" spans="1:59" ht="8.25" x14ac:dyDescent="0.15">
      <c r="A618" s="109"/>
      <c r="B618" s="90"/>
      <c r="C618" s="90"/>
      <c r="D618" s="110"/>
      <c r="E618" s="11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113"/>
    </row>
    <row r="619" spans="1:59" ht="10.5" customHeight="1" x14ac:dyDescent="0.2">
      <c r="A619" s="109"/>
      <c r="B619" s="90"/>
      <c r="C619" s="90"/>
      <c r="D619" s="110"/>
      <c r="E619" s="111" t="s">
        <v>108</v>
      </c>
      <c r="F619" s="90"/>
      <c r="G619" s="90">
        <f>G616+G608</f>
        <v>9300</v>
      </c>
      <c r="H619" s="90">
        <f t="shared" ref="H619:BC619" si="62">H616+H608</f>
        <v>4803</v>
      </c>
      <c r="I619" s="90">
        <f t="shared" si="62"/>
        <v>69</v>
      </c>
      <c r="J619" s="90">
        <f t="shared" si="62"/>
        <v>1391</v>
      </c>
      <c r="K619" s="90">
        <f t="shared" si="62"/>
        <v>146</v>
      </c>
      <c r="L619" s="90">
        <f t="shared" si="62"/>
        <v>583</v>
      </c>
      <c r="M619" s="90">
        <f t="shared" si="62"/>
        <v>224</v>
      </c>
      <c r="N619" s="90">
        <f t="shared" si="62"/>
        <v>1186</v>
      </c>
      <c r="O619" s="90">
        <f t="shared" si="62"/>
        <v>1176</v>
      </c>
      <c r="P619" s="90">
        <f t="shared" si="62"/>
        <v>130</v>
      </c>
      <c r="Q619" s="90">
        <f t="shared" si="62"/>
        <v>620</v>
      </c>
      <c r="R619" s="90">
        <f t="shared" si="62"/>
        <v>803</v>
      </c>
      <c r="S619" s="90">
        <f t="shared" si="62"/>
        <v>125</v>
      </c>
      <c r="T619" s="90">
        <f t="shared" si="62"/>
        <v>1653</v>
      </c>
      <c r="U619" s="90">
        <f t="shared" si="62"/>
        <v>480</v>
      </c>
      <c r="V619" s="90">
        <f t="shared" si="62"/>
        <v>0</v>
      </c>
      <c r="W619" s="90">
        <f t="shared" si="62"/>
        <v>600</v>
      </c>
      <c r="X619" s="90">
        <f t="shared" si="62"/>
        <v>600</v>
      </c>
      <c r="Y619" s="90">
        <f t="shared" si="62"/>
        <v>580</v>
      </c>
      <c r="Z619" s="90">
        <f t="shared" si="62"/>
        <v>390</v>
      </c>
      <c r="AA619" s="90">
        <f t="shared" si="62"/>
        <v>60</v>
      </c>
      <c r="AB619" s="90">
        <f t="shared" si="62"/>
        <v>150</v>
      </c>
      <c r="AC619" s="90">
        <f t="shared" si="62"/>
        <v>1842</v>
      </c>
      <c r="AD619" s="90">
        <f t="shared" si="62"/>
        <v>929</v>
      </c>
      <c r="AE619" s="90">
        <f t="shared" si="62"/>
        <v>1305</v>
      </c>
      <c r="AF619" s="90">
        <f t="shared" si="62"/>
        <v>900</v>
      </c>
      <c r="AG619" s="90">
        <f t="shared" si="62"/>
        <v>8933</v>
      </c>
      <c r="AH619" s="90">
        <f t="shared" si="62"/>
        <v>2073</v>
      </c>
      <c r="AI619" s="90">
        <f t="shared" si="62"/>
        <v>2721</v>
      </c>
      <c r="AJ619" s="90">
        <f t="shared" si="62"/>
        <v>1690</v>
      </c>
      <c r="AK619" s="90">
        <f t="shared" si="62"/>
        <v>1676</v>
      </c>
      <c r="AL619" s="90">
        <f t="shared" si="62"/>
        <v>630</v>
      </c>
      <c r="AM619" s="90">
        <f t="shared" si="62"/>
        <v>102.35</v>
      </c>
      <c r="AN619" s="90">
        <f t="shared" si="62"/>
        <v>10.050000000000001</v>
      </c>
      <c r="AO619" s="90">
        <f t="shared" si="62"/>
        <v>4</v>
      </c>
      <c r="AP619" s="90">
        <f t="shared" si="62"/>
        <v>310</v>
      </c>
      <c r="AQ619" s="90">
        <f t="shared" si="62"/>
        <v>200</v>
      </c>
      <c r="AR619" s="90">
        <f t="shared" si="62"/>
        <v>497.59999999999991</v>
      </c>
      <c r="AS619" s="90">
        <f t="shared" si="62"/>
        <v>70</v>
      </c>
      <c r="AT619" s="90">
        <f t="shared" si="62"/>
        <v>32</v>
      </c>
      <c r="AU619" s="90">
        <f t="shared" si="62"/>
        <v>61</v>
      </c>
      <c r="AV619" s="90">
        <f t="shared" si="62"/>
        <v>1111</v>
      </c>
      <c r="AW619" s="90">
        <f t="shared" si="62"/>
        <v>5789</v>
      </c>
      <c r="AX619" s="90">
        <f t="shared" si="62"/>
        <v>1000</v>
      </c>
      <c r="AY619" s="90">
        <f t="shared" si="62"/>
        <v>1600</v>
      </c>
      <c r="AZ619" s="90">
        <f t="shared" si="62"/>
        <v>159</v>
      </c>
      <c r="BA619" s="90">
        <f t="shared" si="62"/>
        <v>470</v>
      </c>
      <c r="BB619" s="90">
        <f t="shared" si="62"/>
        <v>357.5</v>
      </c>
      <c r="BC619" s="90">
        <f t="shared" si="62"/>
        <v>11820</v>
      </c>
      <c r="BD619" s="90">
        <f>BD616+BD608</f>
        <v>39571.1</v>
      </c>
      <c r="BE619" s="90">
        <f>BE616+BE608</f>
        <v>105361</v>
      </c>
    </row>
    <row r="620" spans="1:59" ht="10.5" customHeight="1" x14ac:dyDescent="0.2">
      <c r="A620" s="114"/>
      <c r="B620" s="104"/>
      <c r="C620" s="104"/>
      <c r="D620" s="115"/>
      <c r="E620" s="105" t="s">
        <v>105</v>
      </c>
      <c r="F620" s="30"/>
      <c r="G620" s="116">
        <f>G619/31</f>
        <v>300</v>
      </c>
      <c r="H620" s="116">
        <f>H619/31</f>
        <v>154.93548387096774</v>
      </c>
      <c r="I620" s="116">
        <f>I619/31</f>
        <v>2.225806451612903</v>
      </c>
      <c r="J620" s="116">
        <f t="shared" ref="J620:BE620" si="63">J619/31</f>
        <v>44.87096774193548</v>
      </c>
      <c r="K620" s="116">
        <f t="shared" si="63"/>
        <v>4.709677419354839</v>
      </c>
      <c r="L620" s="116">
        <f t="shared" si="63"/>
        <v>18.806451612903224</v>
      </c>
      <c r="M620" s="116">
        <f t="shared" si="63"/>
        <v>7.225806451612903</v>
      </c>
      <c r="N620" s="116">
        <f t="shared" si="63"/>
        <v>38.258064516129032</v>
      </c>
      <c r="O620" s="116">
        <f t="shared" si="63"/>
        <v>37.935483870967744</v>
      </c>
      <c r="P620" s="116">
        <f t="shared" si="63"/>
        <v>4.193548387096774</v>
      </c>
      <c r="Q620" s="116">
        <f t="shared" si="63"/>
        <v>20</v>
      </c>
      <c r="R620" s="116">
        <f t="shared" si="63"/>
        <v>25.903225806451612</v>
      </c>
      <c r="S620" s="116">
        <f t="shared" si="63"/>
        <v>4.032258064516129</v>
      </c>
      <c r="T620" s="116">
        <f t="shared" si="63"/>
        <v>53.322580645161288</v>
      </c>
      <c r="U620" s="116">
        <f t="shared" si="63"/>
        <v>15.483870967741936</v>
      </c>
      <c r="V620" s="116">
        <f t="shared" si="63"/>
        <v>0</v>
      </c>
      <c r="W620" s="116">
        <f t="shared" si="63"/>
        <v>19.35483870967742</v>
      </c>
      <c r="X620" s="116">
        <f t="shared" si="63"/>
        <v>19.35483870967742</v>
      </c>
      <c r="Y620" s="116">
        <f t="shared" si="63"/>
        <v>18.70967741935484</v>
      </c>
      <c r="Z620" s="116">
        <f t="shared" si="63"/>
        <v>12.580645161290322</v>
      </c>
      <c r="AA620" s="116">
        <f t="shared" si="63"/>
        <v>1.935483870967742</v>
      </c>
      <c r="AB620" s="116">
        <f t="shared" si="63"/>
        <v>4.838709677419355</v>
      </c>
      <c r="AC620" s="116">
        <f t="shared" si="63"/>
        <v>59.41935483870968</v>
      </c>
      <c r="AD620" s="116">
        <f t="shared" si="63"/>
        <v>29.967741935483872</v>
      </c>
      <c r="AE620" s="116">
        <f t="shared" si="63"/>
        <v>42.096774193548384</v>
      </c>
      <c r="AF620" s="116">
        <f t="shared" si="63"/>
        <v>29.032258064516128</v>
      </c>
      <c r="AG620" s="116">
        <f t="shared" si="63"/>
        <v>288.16129032258067</v>
      </c>
      <c r="AH620" s="116">
        <f t="shared" si="63"/>
        <v>66.870967741935488</v>
      </c>
      <c r="AI620" s="116">
        <f t="shared" si="63"/>
        <v>87.774193548387103</v>
      </c>
      <c r="AJ620" s="116">
        <f t="shared" si="63"/>
        <v>54.516129032258064</v>
      </c>
      <c r="AK620" s="116">
        <f t="shared" si="63"/>
        <v>54.064516129032256</v>
      </c>
      <c r="AL620" s="116">
        <f t="shared" si="63"/>
        <v>20.322580645161292</v>
      </c>
      <c r="AM620" s="116">
        <f t="shared" si="63"/>
        <v>3.3016129032258061</v>
      </c>
      <c r="AN620" s="116">
        <f t="shared" si="63"/>
        <v>0.3241935483870968</v>
      </c>
      <c r="AO620" s="116">
        <f t="shared" si="63"/>
        <v>0.12903225806451613</v>
      </c>
      <c r="AP620" s="116">
        <f t="shared" si="63"/>
        <v>10</v>
      </c>
      <c r="AQ620" s="116">
        <f t="shared" si="63"/>
        <v>6.4516129032258061</v>
      </c>
      <c r="AR620" s="116">
        <f t="shared" si="63"/>
        <v>16.051612903225802</v>
      </c>
      <c r="AS620" s="116">
        <f t="shared" si="63"/>
        <v>2.2580645161290325</v>
      </c>
      <c r="AT620" s="116">
        <f t="shared" si="63"/>
        <v>1.032258064516129</v>
      </c>
      <c r="AU620" s="116">
        <f t="shared" si="63"/>
        <v>1.967741935483871</v>
      </c>
      <c r="AV620" s="116">
        <f t="shared" si="63"/>
        <v>35.838709677419352</v>
      </c>
      <c r="AW620" s="116">
        <f t="shared" si="63"/>
        <v>186.74193548387098</v>
      </c>
      <c r="AX620" s="116">
        <f t="shared" si="63"/>
        <v>32.258064516129032</v>
      </c>
      <c r="AY620" s="116">
        <f t="shared" si="63"/>
        <v>51.612903225806448</v>
      </c>
      <c r="AZ620" s="116">
        <f t="shared" si="63"/>
        <v>5.129032258064516</v>
      </c>
      <c r="BA620" s="116">
        <f t="shared" si="63"/>
        <v>15.161290322580646</v>
      </c>
      <c r="BB620" s="116">
        <f t="shared" si="63"/>
        <v>11.53225806451613</v>
      </c>
      <c r="BC620" s="116">
        <f t="shared" si="63"/>
        <v>381.29032258064518</v>
      </c>
      <c r="BD620" s="116">
        <f t="shared" si="63"/>
        <v>1276.4870967741936</v>
      </c>
      <c r="BE620" s="116">
        <f t="shared" si="63"/>
        <v>3398.7419354838707</v>
      </c>
      <c r="BF620" s="117"/>
      <c r="BG620" s="117"/>
    </row>
    <row r="621" spans="1:59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 t="s">
        <v>120</v>
      </c>
      <c r="AX621" s="1"/>
      <c r="AY621" s="1"/>
      <c r="AZ621" s="1"/>
      <c r="BA621" s="3"/>
      <c r="BB621" s="1"/>
      <c r="BC621" s="1"/>
      <c r="BD621" s="1"/>
      <c r="BE621" s="1"/>
    </row>
    <row r="622" spans="1:59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3"/>
      <c r="BB622" s="1"/>
      <c r="BC622" s="1"/>
      <c r="BD622" s="1"/>
      <c r="BE622" s="1"/>
    </row>
    <row r="623" spans="1:59" x14ac:dyDescent="0.2">
      <c r="X623" s="1"/>
      <c r="Y623" s="1"/>
      <c r="Z623" s="1"/>
      <c r="AA623" s="1"/>
      <c r="AB623" s="1"/>
      <c r="AC623" s="119"/>
      <c r="AD623" s="8"/>
      <c r="AE623" s="8"/>
      <c r="AF623" s="8"/>
      <c r="AG623" s="8"/>
      <c r="AH623" s="8"/>
      <c r="AI623" s="8"/>
      <c r="AJ623" s="8"/>
      <c r="AQ623" s="40"/>
    </row>
    <row r="624" spans="1:59" x14ac:dyDescent="0.2">
      <c r="X624" s="1"/>
      <c r="Y624" s="1"/>
      <c r="Z624" s="1"/>
      <c r="AA624" s="1"/>
      <c r="AB624" s="1"/>
      <c r="AC624" s="119"/>
      <c r="AD624" s="1"/>
      <c r="AE624" s="1"/>
      <c r="AF624" s="1"/>
      <c r="AG624" s="1"/>
      <c r="AH624" s="1"/>
      <c r="AI624" s="1"/>
      <c r="AJ624" s="1"/>
      <c r="AQ624" s="40"/>
    </row>
    <row r="625" spans="24:34" x14ac:dyDescent="0.2"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</sheetData>
  <mergeCells count="742">
    <mergeCell ref="A473:A493"/>
    <mergeCell ref="B473:C478"/>
    <mergeCell ref="D473:E473"/>
    <mergeCell ref="D474:E474"/>
    <mergeCell ref="D475:E475"/>
    <mergeCell ref="D490:E490"/>
    <mergeCell ref="D491:E491"/>
    <mergeCell ref="D485:E485"/>
    <mergeCell ref="D483:E483"/>
    <mergeCell ref="D478:E478"/>
    <mergeCell ref="D489:E489"/>
    <mergeCell ref="D488:E488"/>
    <mergeCell ref="D477:E477"/>
    <mergeCell ref="D484:E484"/>
    <mergeCell ref="D481:E481"/>
    <mergeCell ref="D479:E479"/>
    <mergeCell ref="D600:E600"/>
    <mergeCell ref="D596:E596"/>
    <mergeCell ref="D597:E597"/>
    <mergeCell ref="D608:E608"/>
    <mergeCell ref="A589:A608"/>
    <mergeCell ref="B589:C594"/>
    <mergeCell ref="D589:E589"/>
    <mergeCell ref="D590:E590"/>
    <mergeCell ref="D591:E591"/>
    <mergeCell ref="D593:E593"/>
    <mergeCell ref="D594:E594"/>
    <mergeCell ref="D592:E592"/>
    <mergeCell ref="D595:E595"/>
    <mergeCell ref="D605:E605"/>
    <mergeCell ref="D598:E598"/>
    <mergeCell ref="D599:E599"/>
    <mergeCell ref="D602:E602"/>
    <mergeCell ref="D601:E601"/>
    <mergeCell ref="B601:C608"/>
    <mergeCell ref="D607:E607"/>
    <mergeCell ref="D604:E604"/>
    <mergeCell ref="D606:E606"/>
    <mergeCell ref="B595:C600"/>
    <mergeCell ref="D603:E603"/>
    <mergeCell ref="G580:H580"/>
    <mergeCell ref="D577:E577"/>
    <mergeCell ref="D580:E580"/>
    <mergeCell ref="D559:E559"/>
    <mergeCell ref="D560:E560"/>
    <mergeCell ref="D556:E556"/>
    <mergeCell ref="D566:E566"/>
    <mergeCell ref="D563:E563"/>
    <mergeCell ref="D564:E564"/>
    <mergeCell ref="D565:E565"/>
    <mergeCell ref="D576:E576"/>
    <mergeCell ref="D578:E578"/>
    <mergeCell ref="D573:E573"/>
    <mergeCell ref="D561:E561"/>
    <mergeCell ref="D562:E562"/>
    <mergeCell ref="D567:E567"/>
    <mergeCell ref="D572:E572"/>
    <mergeCell ref="D579:E579"/>
    <mergeCell ref="A569:A588"/>
    <mergeCell ref="B569:C574"/>
    <mergeCell ref="D569:E569"/>
    <mergeCell ref="D570:E570"/>
    <mergeCell ref="D571:E571"/>
    <mergeCell ref="B575:C580"/>
    <mergeCell ref="D575:E575"/>
    <mergeCell ref="D588:E588"/>
    <mergeCell ref="D581:E581"/>
    <mergeCell ref="D574:E574"/>
    <mergeCell ref="B581:C588"/>
    <mergeCell ref="D587:E587"/>
    <mergeCell ref="D586:E586"/>
    <mergeCell ref="D584:E584"/>
    <mergeCell ref="D582:E582"/>
    <mergeCell ref="D583:E583"/>
    <mergeCell ref="D585:E585"/>
    <mergeCell ref="D539:E539"/>
    <mergeCell ref="D541:E541"/>
    <mergeCell ref="D542:E542"/>
    <mergeCell ref="D543:E543"/>
    <mergeCell ref="A531:A549"/>
    <mergeCell ref="B531:C536"/>
    <mergeCell ref="D531:E531"/>
    <mergeCell ref="D533:E533"/>
    <mergeCell ref="D534:E534"/>
    <mergeCell ref="D535:E535"/>
    <mergeCell ref="D536:E536"/>
    <mergeCell ref="B537:C542"/>
    <mergeCell ref="D537:E537"/>
    <mergeCell ref="D538:E538"/>
    <mergeCell ref="D544:E544"/>
    <mergeCell ref="D540:E540"/>
    <mergeCell ref="D545:E545"/>
    <mergeCell ref="D546:E546"/>
    <mergeCell ref="D547:E547"/>
    <mergeCell ref="D548:E548"/>
    <mergeCell ref="A550:A568"/>
    <mergeCell ref="B550:C555"/>
    <mergeCell ref="D550:E550"/>
    <mergeCell ref="A514:A530"/>
    <mergeCell ref="B514:C518"/>
    <mergeCell ref="D514:E514"/>
    <mergeCell ref="D515:E515"/>
    <mergeCell ref="D516:E516"/>
    <mergeCell ref="D517:E517"/>
    <mergeCell ref="D518:E518"/>
    <mergeCell ref="B519:C523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9:E529"/>
    <mergeCell ref="D528:E528"/>
    <mergeCell ref="D568:E568"/>
    <mergeCell ref="B543:C549"/>
    <mergeCell ref="A494:A513"/>
    <mergeCell ref="B494:C499"/>
    <mergeCell ref="D494:E494"/>
    <mergeCell ref="D496:E496"/>
    <mergeCell ref="D497:E497"/>
    <mergeCell ref="D498:E498"/>
    <mergeCell ref="D499:E499"/>
    <mergeCell ref="B500:C505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9:E509"/>
    <mergeCell ref="D510:E510"/>
    <mergeCell ref="D495:E495"/>
    <mergeCell ref="D512:E512"/>
    <mergeCell ref="D511:E511"/>
    <mergeCell ref="A453:A472"/>
    <mergeCell ref="B453:C458"/>
    <mergeCell ref="D453:E453"/>
    <mergeCell ref="D455:E455"/>
    <mergeCell ref="D456:E456"/>
    <mergeCell ref="D457:E457"/>
    <mergeCell ref="D458:E458"/>
    <mergeCell ref="B459:C464"/>
    <mergeCell ref="D459:E459"/>
    <mergeCell ref="D468:E468"/>
    <mergeCell ref="D464:E464"/>
    <mergeCell ref="D463:E463"/>
    <mergeCell ref="D461:E461"/>
    <mergeCell ref="D465:E465"/>
    <mergeCell ref="D462:E462"/>
    <mergeCell ref="D467:E467"/>
    <mergeCell ref="D454:E454"/>
    <mergeCell ref="D460:E460"/>
    <mergeCell ref="A435:A452"/>
    <mergeCell ref="B435:C439"/>
    <mergeCell ref="D435:E435"/>
    <mergeCell ref="D436:E436"/>
    <mergeCell ref="D437:E437"/>
    <mergeCell ref="D438:E438"/>
    <mergeCell ref="D439:E439"/>
    <mergeCell ref="B440:C444"/>
    <mergeCell ref="D440:E440"/>
    <mergeCell ref="D451:E451"/>
    <mergeCell ref="D447:E447"/>
    <mergeCell ref="D449:E449"/>
    <mergeCell ref="D448:E448"/>
    <mergeCell ref="D443:E443"/>
    <mergeCell ref="D444:E444"/>
    <mergeCell ref="D445:E445"/>
    <mergeCell ref="D450:E450"/>
    <mergeCell ref="D442:E442"/>
    <mergeCell ref="D446:E446"/>
    <mergeCell ref="D452:E452"/>
    <mergeCell ref="A416:A434"/>
    <mergeCell ref="B416:C421"/>
    <mergeCell ref="D416:E416"/>
    <mergeCell ref="D417:E417"/>
    <mergeCell ref="D418:E418"/>
    <mergeCell ref="D419:E419"/>
    <mergeCell ref="D421:E421"/>
    <mergeCell ref="B422:C426"/>
    <mergeCell ref="D422:E422"/>
    <mergeCell ref="D433:E433"/>
    <mergeCell ref="D425:E425"/>
    <mergeCell ref="D434:E434"/>
    <mergeCell ref="D432:E432"/>
    <mergeCell ref="D423:E423"/>
    <mergeCell ref="D426:E426"/>
    <mergeCell ref="D424:E424"/>
    <mergeCell ref="D431:E431"/>
    <mergeCell ref="D429:E429"/>
    <mergeCell ref="B427:C434"/>
    <mergeCell ref="A395:A415"/>
    <mergeCell ref="B395:C400"/>
    <mergeCell ref="D395:E395"/>
    <mergeCell ref="D397:E397"/>
    <mergeCell ref="D398:E398"/>
    <mergeCell ref="D399:E399"/>
    <mergeCell ref="D400:E400"/>
    <mergeCell ref="B401:C406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3:E413"/>
    <mergeCell ref="D414:E414"/>
    <mergeCell ref="A376:A394"/>
    <mergeCell ref="B376:C380"/>
    <mergeCell ref="D376:E376"/>
    <mergeCell ref="D377:E377"/>
    <mergeCell ref="D378:E378"/>
    <mergeCell ref="D379:E379"/>
    <mergeCell ref="D380:E380"/>
    <mergeCell ref="B381:C385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3:E393"/>
    <mergeCell ref="D392:E392"/>
    <mergeCell ref="D391:E391"/>
    <mergeCell ref="A356:A375"/>
    <mergeCell ref="B356:C362"/>
    <mergeCell ref="D356:E356"/>
    <mergeCell ref="D359:E359"/>
    <mergeCell ref="D360:E360"/>
    <mergeCell ref="D361:E361"/>
    <mergeCell ref="D362:E362"/>
    <mergeCell ref="B363:C368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B369:C375"/>
    <mergeCell ref="A316:A335"/>
    <mergeCell ref="B316:C320"/>
    <mergeCell ref="D316:E316"/>
    <mergeCell ref="D317:E317"/>
    <mergeCell ref="D330:E330"/>
    <mergeCell ref="D331:E331"/>
    <mergeCell ref="D332:E332"/>
    <mergeCell ref="D334:E334"/>
    <mergeCell ref="A336:A355"/>
    <mergeCell ref="B336:C341"/>
    <mergeCell ref="D336:E336"/>
    <mergeCell ref="D338:E338"/>
    <mergeCell ref="D339:E339"/>
    <mergeCell ref="D353:E353"/>
    <mergeCell ref="D340:E340"/>
    <mergeCell ref="D341:E341"/>
    <mergeCell ref="B348:C355"/>
    <mergeCell ref="B342:C347"/>
    <mergeCell ref="D348:E348"/>
    <mergeCell ref="D349:E349"/>
    <mergeCell ref="D350:E350"/>
    <mergeCell ref="D342:E342"/>
    <mergeCell ref="D333:E333"/>
    <mergeCell ref="D337:E337"/>
    <mergeCell ref="A296:A315"/>
    <mergeCell ref="B296:C300"/>
    <mergeCell ref="D296:E296"/>
    <mergeCell ref="D297:E297"/>
    <mergeCell ref="D298:E298"/>
    <mergeCell ref="D306:E306"/>
    <mergeCell ref="D307:E307"/>
    <mergeCell ref="D299:E299"/>
    <mergeCell ref="D312:E312"/>
    <mergeCell ref="D309:E309"/>
    <mergeCell ref="D310:E310"/>
    <mergeCell ref="D311:E311"/>
    <mergeCell ref="D300:E300"/>
    <mergeCell ref="D301:E301"/>
    <mergeCell ref="D302:E302"/>
    <mergeCell ref="D305:E305"/>
    <mergeCell ref="D303:E303"/>
    <mergeCell ref="D308:E308"/>
    <mergeCell ref="D313:E313"/>
    <mergeCell ref="D314:E314"/>
    <mergeCell ref="B308:C315"/>
    <mergeCell ref="D304:E304"/>
    <mergeCell ref="B301:C307"/>
    <mergeCell ref="A279:A295"/>
    <mergeCell ref="B279:C283"/>
    <mergeCell ref="D279:E279"/>
    <mergeCell ref="D280:E280"/>
    <mergeCell ref="D281:E281"/>
    <mergeCell ref="D282:E282"/>
    <mergeCell ref="D283:E283"/>
    <mergeCell ref="B284:C288"/>
    <mergeCell ref="D284:E284"/>
    <mergeCell ref="D285:E285"/>
    <mergeCell ref="D286:E286"/>
    <mergeCell ref="D287:E287"/>
    <mergeCell ref="D290:E290"/>
    <mergeCell ref="D294:E294"/>
    <mergeCell ref="D292:E292"/>
    <mergeCell ref="D293:E293"/>
    <mergeCell ref="D289:E289"/>
    <mergeCell ref="D288:E288"/>
    <mergeCell ref="B289:C295"/>
    <mergeCell ref="A223:A240"/>
    <mergeCell ref="D254:E254"/>
    <mergeCell ref="D256:E256"/>
    <mergeCell ref="A261:A278"/>
    <mergeCell ref="B261:C265"/>
    <mergeCell ref="D261:E261"/>
    <mergeCell ref="D262:E262"/>
    <mergeCell ref="D263:E263"/>
    <mergeCell ref="D264:E264"/>
    <mergeCell ref="D265:E265"/>
    <mergeCell ref="A241:A260"/>
    <mergeCell ref="B241:C245"/>
    <mergeCell ref="D241:E241"/>
    <mergeCell ref="D242:E242"/>
    <mergeCell ref="D243:E243"/>
    <mergeCell ref="D244:E244"/>
    <mergeCell ref="B246:C251"/>
    <mergeCell ref="D247:E247"/>
    <mergeCell ref="D258:E258"/>
    <mergeCell ref="D259:E259"/>
    <mergeCell ref="D274:E274"/>
    <mergeCell ref="D269:E269"/>
    <mergeCell ref="D253:E253"/>
    <mergeCell ref="D248:E248"/>
    <mergeCell ref="A206:A222"/>
    <mergeCell ref="B206:C210"/>
    <mergeCell ref="D206:E206"/>
    <mergeCell ref="D207:E207"/>
    <mergeCell ref="D208:E208"/>
    <mergeCell ref="D209:E209"/>
    <mergeCell ref="D217:E217"/>
    <mergeCell ref="D211:E211"/>
    <mergeCell ref="B211:C215"/>
    <mergeCell ref="D222:E222"/>
    <mergeCell ref="D156:E156"/>
    <mergeCell ref="D169:E169"/>
    <mergeCell ref="D170:E170"/>
    <mergeCell ref="D164:E164"/>
    <mergeCell ref="D180:E180"/>
    <mergeCell ref="D160:E160"/>
    <mergeCell ref="D158:E158"/>
    <mergeCell ref="A185:A205"/>
    <mergeCell ref="B185:C191"/>
    <mergeCell ref="D185:E185"/>
    <mergeCell ref="D186:E186"/>
    <mergeCell ref="D187:E187"/>
    <mergeCell ref="D188:E188"/>
    <mergeCell ref="D195:E195"/>
    <mergeCell ref="D191:E191"/>
    <mergeCell ref="D194:E194"/>
    <mergeCell ref="D192:E192"/>
    <mergeCell ref="D193:E193"/>
    <mergeCell ref="D64:E64"/>
    <mergeCell ref="D44:E44"/>
    <mergeCell ref="D75:E75"/>
    <mergeCell ref="D74:E74"/>
    <mergeCell ref="D84:E84"/>
    <mergeCell ref="D57:E57"/>
    <mergeCell ref="D78:E78"/>
    <mergeCell ref="A163:A184"/>
    <mergeCell ref="B163:C168"/>
    <mergeCell ref="D163:E163"/>
    <mergeCell ref="D165:E165"/>
    <mergeCell ref="D166:E166"/>
    <mergeCell ref="A143:A162"/>
    <mergeCell ref="B143:C148"/>
    <mergeCell ref="D159:E159"/>
    <mergeCell ref="D181:E181"/>
    <mergeCell ref="D155:E155"/>
    <mergeCell ref="D153:E153"/>
    <mergeCell ref="B169:C174"/>
    <mergeCell ref="D148:E148"/>
    <mergeCell ref="B149:C154"/>
    <mergeCell ref="D149:E149"/>
    <mergeCell ref="D161:E161"/>
    <mergeCell ref="D150:E150"/>
    <mergeCell ref="A65:A84"/>
    <mergeCell ref="D72:E72"/>
    <mergeCell ref="D70:E70"/>
    <mergeCell ref="B71:C75"/>
    <mergeCell ref="D71:E71"/>
    <mergeCell ref="A46:A64"/>
    <mergeCell ref="D54:E54"/>
    <mergeCell ref="D66:E66"/>
    <mergeCell ref="D56:E56"/>
    <mergeCell ref="D62:E62"/>
    <mergeCell ref="D51:E51"/>
    <mergeCell ref="D50:E50"/>
    <mergeCell ref="D49:E49"/>
    <mergeCell ref="D77:E77"/>
    <mergeCell ref="D73:E73"/>
    <mergeCell ref="B45:C51"/>
    <mergeCell ref="D45:E45"/>
    <mergeCell ref="D60:E60"/>
    <mergeCell ref="D55:E55"/>
    <mergeCell ref="D59:E59"/>
    <mergeCell ref="D48:E48"/>
    <mergeCell ref="D65:E65"/>
    <mergeCell ref="D69:E69"/>
    <mergeCell ref="D68:E68"/>
    <mergeCell ref="A9:A26"/>
    <mergeCell ref="B9:C13"/>
    <mergeCell ref="D27:E27"/>
    <mergeCell ref="D11:E11"/>
    <mergeCell ref="D12:E12"/>
    <mergeCell ref="D13:E13"/>
    <mergeCell ref="D16:E16"/>
    <mergeCell ref="D14:E14"/>
    <mergeCell ref="D9:E9"/>
    <mergeCell ref="A27:A44"/>
    <mergeCell ref="D43:E43"/>
    <mergeCell ref="D37:E37"/>
    <mergeCell ref="D41:E41"/>
    <mergeCell ref="D26:E26"/>
    <mergeCell ref="D40:E40"/>
    <mergeCell ref="D29:E29"/>
    <mergeCell ref="D31:E31"/>
    <mergeCell ref="D38:E38"/>
    <mergeCell ref="D25:E25"/>
    <mergeCell ref="D10:E10"/>
    <mergeCell ref="B32:C37"/>
    <mergeCell ref="D32:E32"/>
    <mergeCell ref="D33:E33"/>
    <mergeCell ref="D34:E34"/>
    <mergeCell ref="D36:E36"/>
    <mergeCell ref="D35:E35"/>
    <mergeCell ref="B14:C18"/>
    <mergeCell ref="D30:E30"/>
    <mergeCell ref="D17:E17"/>
    <mergeCell ref="D122:E122"/>
    <mergeCell ref="D109:E109"/>
    <mergeCell ref="D112:E112"/>
    <mergeCell ref="D115:E115"/>
    <mergeCell ref="D108:E108"/>
    <mergeCell ref="D110:E110"/>
    <mergeCell ref="D20:E20"/>
    <mergeCell ref="B65:C70"/>
    <mergeCell ref="D47:E47"/>
    <mergeCell ref="D76:E76"/>
    <mergeCell ref="B110:C114"/>
    <mergeCell ref="D42:E42"/>
    <mergeCell ref="D105:E105"/>
    <mergeCell ref="D52:E52"/>
    <mergeCell ref="D67:E67"/>
    <mergeCell ref="D58:E58"/>
    <mergeCell ref="D63:E63"/>
    <mergeCell ref="D61:E61"/>
    <mergeCell ref="D94:E94"/>
    <mergeCell ref="A85:A103"/>
    <mergeCell ref="B85:C90"/>
    <mergeCell ref="D85:E85"/>
    <mergeCell ref="D86:E86"/>
    <mergeCell ref="D87:E87"/>
    <mergeCell ref="D95:E95"/>
    <mergeCell ref="D90:E90"/>
    <mergeCell ref="D101:E101"/>
    <mergeCell ref="D98:E98"/>
    <mergeCell ref="D97:E97"/>
    <mergeCell ref="D103:E103"/>
    <mergeCell ref="D96:E96"/>
    <mergeCell ref="D100:E100"/>
    <mergeCell ref="D88:E88"/>
    <mergeCell ref="D92:E92"/>
    <mergeCell ref="D99:E99"/>
    <mergeCell ref="D91:E91"/>
    <mergeCell ref="D93:E93"/>
    <mergeCell ref="D89:E89"/>
    <mergeCell ref="D102:E102"/>
    <mergeCell ref="D141:E141"/>
    <mergeCell ref="D146:E146"/>
    <mergeCell ref="D143:E143"/>
    <mergeCell ref="D144:E144"/>
    <mergeCell ref="D145:E145"/>
    <mergeCell ref="D117:E117"/>
    <mergeCell ref="D118:E118"/>
    <mergeCell ref="D127:E127"/>
    <mergeCell ref="A123:A142"/>
    <mergeCell ref="B123:C128"/>
    <mergeCell ref="D123:E123"/>
    <mergeCell ref="D124:E124"/>
    <mergeCell ref="D125:E125"/>
    <mergeCell ref="D128:E128"/>
    <mergeCell ref="D132:E132"/>
    <mergeCell ref="D134:E134"/>
    <mergeCell ref="D129:E129"/>
    <mergeCell ref="D133:E133"/>
    <mergeCell ref="D130:E130"/>
    <mergeCell ref="A104:A122"/>
    <mergeCell ref="B104:C109"/>
    <mergeCell ref="D104:E104"/>
    <mergeCell ref="D106:E106"/>
    <mergeCell ref="D107:E107"/>
    <mergeCell ref="D178:E178"/>
    <mergeCell ref="D179:E179"/>
    <mergeCell ref="D174:E174"/>
    <mergeCell ref="D168:E168"/>
    <mergeCell ref="D190:E190"/>
    <mergeCell ref="D189:E189"/>
    <mergeCell ref="D223:E223"/>
    <mergeCell ref="D335:E335"/>
    <mergeCell ref="D375:E375"/>
    <mergeCell ref="D224:E224"/>
    <mergeCell ref="D225:E225"/>
    <mergeCell ref="D228:E228"/>
    <mergeCell ref="D278:E278"/>
    <mergeCell ref="D266:E266"/>
    <mergeCell ref="D236:E236"/>
    <mergeCell ref="D250:E250"/>
    <mergeCell ref="D246:E246"/>
    <mergeCell ref="D235:E235"/>
    <mergeCell ref="D238:E238"/>
    <mergeCell ref="D237:E237"/>
    <mergeCell ref="D271:E271"/>
    <mergeCell ref="D295:E295"/>
    <mergeCell ref="D245:E245"/>
    <mergeCell ref="D257:E257"/>
    <mergeCell ref="D249:E249"/>
    <mergeCell ref="D322:E322"/>
    <mergeCell ref="AU1:BB1"/>
    <mergeCell ref="AU2:BB2"/>
    <mergeCell ref="F6:BC6"/>
    <mergeCell ref="I7:I8"/>
    <mergeCell ref="G7:G8"/>
    <mergeCell ref="S2:Z2"/>
    <mergeCell ref="AO5:AZ5"/>
    <mergeCell ref="A4:BE4"/>
    <mergeCell ref="BB7:BB8"/>
    <mergeCell ref="BE7:BE8"/>
    <mergeCell ref="Z7:Z8"/>
    <mergeCell ref="BD7:BD8"/>
    <mergeCell ref="A6:A8"/>
    <mergeCell ref="BA7:BA8"/>
    <mergeCell ref="AM7:AM8"/>
    <mergeCell ref="H7:H8"/>
    <mergeCell ref="BC7:BC8"/>
    <mergeCell ref="Y7:Y8"/>
    <mergeCell ref="F7:F8"/>
    <mergeCell ref="J7:P7"/>
    <mergeCell ref="Q7:Q8"/>
    <mergeCell ref="AN7:AN8"/>
    <mergeCell ref="AP7:AP8"/>
    <mergeCell ref="B6:E8"/>
    <mergeCell ref="B38:C44"/>
    <mergeCell ref="B58:C64"/>
    <mergeCell ref="B76:C84"/>
    <mergeCell ref="D39:E39"/>
    <mergeCell ref="D82:E82"/>
    <mergeCell ref="D83:E83"/>
    <mergeCell ref="D79:E79"/>
    <mergeCell ref="D81:E81"/>
    <mergeCell ref="D80:E80"/>
    <mergeCell ref="B19:C26"/>
    <mergeCell ref="D22:E22"/>
    <mergeCell ref="D23:E23"/>
    <mergeCell ref="B52:C57"/>
    <mergeCell ref="D46:E46"/>
    <mergeCell ref="D28:E28"/>
    <mergeCell ref="D24:E24"/>
    <mergeCell ref="D21:E21"/>
    <mergeCell ref="B27:C31"/>
    <mergeCell ref="D53:E53"/>
    <mergeCell ref="D15:E15"/>
    <mergeCell ref="D18:E18"/>
    <mergeCell ref="D19:E19"/>
    <mergeCell ref="D147:E147"/>
    <mergeCell ref="D131:E131"/>
    <mergeCell ref="D135:E135"/>
    <mergeCell ref="D136:E136"/>
    <mergeCell ref="D184:E184"/>
    <mergeCell ref="D182:E182"/>
    <mergeCell ref="D175:E175"/>
    <mergeCell ref="D167:E167"/>
    <mergeCell ref="D111:E111"/>
    <mergeCell ref="D113:E113"/>
    <mergeCell ref="D114:E114"/>
    <mergeCell ref="D116:E116"/>
    <mergeCell ref="D151:E151"/>
    <mergeCell ref="D139:E139"/>
    <mergeCell ref="D137:E137"/>
    <mergeCell ref="D138:E138"/>
    <mergeCell ref="D120:E120"/>
    <mergeCell ref="D119:E119"/>
    <mergeCell ref="D171:E171"/>
    <mergeCell ref="D173:E173"/>
    <mergeCell ref="D172:E172"/>
    <mergeCell ref="D177:E177"/>
    <mergeCell ref="D142:E142"/>
    <mergeCell ref="D140:E140"/>
    <mergeCell ref="B561:C568"/>
    <mergeCell ref="D513:E513"/>
    <mergeCell ref="D530:E530"/>
    <mergeCell ref="B506:C513"/>
    <mergeCell ref="D549:E549"/>
    <mergeCell ref="D492:E492"/>
    <mergeCell ref="B465:C472"/>
    <mergeCell ref="D469:E469"/>
    <mergeCell ref="D466:E466"/>
    <mergeCell ref="D470:E470"/>
    <mergeCell ref="D551:E551"/>
    <mergeCell ref="D552:E552"/>
    <mergeCell ref="D554:E554"/>
    <mergeCell ref="D555:E555"/>
    <mergeCell ref="B556:C560"/>
    <mergeCell ref="D557:E557"/>
    <mergeCell ref="D558:E558"/>
    <mergeCell ref="B479:C485"/>
    <mergeCell ref="B486:C493"/>
    <mergeCell ref="D532:E532"/>
    <mergeCell ref="D486:E486"/>
    <mergeCell ref="D487:E487"/>
    <mergeCell ref="B524:C530"/>
    <mergeCell ref="D508:E508"/>
    <mergeCell ref="B175:C184"/>
    <mergeCell ref="B197:C205"/>
    <mergeCell ref="B192:C196"/>
    <mergeCell ref="D272:E272"/>
    <mergeCell ref="D240:E240"/>
    <mergeCell ref="B407:C415"/>
    <mergeCell ref="B328:C335"/>
    <mergeCell ref="D199:E199"/>
    <mergeCell ref="D472:E472"/>
    <mergeCell ref="B272:C278"/>
    <mergeCell ref="D231:E231"/>
    <mergeCell ref="D232:E232"/>
    <mergeCell ref="D234:E234"/>
    <mergeCell ref="D276:E276"/>
    <mergeCell ref="D277:E277"/>
    <mergeCell ref="B266:C271"/>
    <mergeCell ref="D268:E268"/>
    <mergeCell ref="D267:E267"/>
    <mergeCell ref="B252:C260"/>
    <mergeCell ref="D251:E251"/>
    <mergeCell ref="D221:E221"/>
    <mergeCell ref="D229:E229"/>
    <mergeCell ref="B223:C227"/>
    <mergeCell ref="B216:C222"/>
    <mergeCell ref="B234:C240"/>
    <mergeCell ref="D216:E216"/>
    <mergeCell ref="B91:C96"/>
    <mergeCell ref="B135:C142"/>
    <mergeCell ref="B155:C162"/>
    <mergeCell ref="B129:C134"/>
    <mergeCell ref="B97:C103"/>
    <mergeCell ref="B115:C122"/>
    <mergeCell ref="D121:E121"/>
    <mergeCell ref="D210:E210"/>
    <mergeCell ref="D176:E176"/>
    <mergeCell ref="D152:E152"/>
    <mergeCell ref="D154:E154"/>
    <mergeCell ref="D162:E162"/>
    <mergeCell ref="D220:E220"/>
    <mergeCell ref="D219:E219"/>
    <mergeCell ref="D239:E239"/>
    <mergeCell ref="D226:E226"/>
    <mergeCell ref="D196:E196"/>
    <mergeCell ref="D157:E157"/>
    <mergeCell ref="D233:E233"/>
    <mergeCell ref="D227:E227"/>
    <mergeCell ref="B228:C233"/>
    <mergeCell ref="D230:E230"/>
    <mergeCell ref="D252:E252"/>
    <mergeCell ref="D270:E270"/>
    <mergeCell ref="D260:E260"/>
    <mergeCell ref="D324:E324"/>
    <mergeCell ref="D325:E325"/>
    <mergeCell ref="D326:E326"/>
    <mergeCell ref="D327:E327"/>
    <mergeCell ref="D323:E323"/>
    <mergeCell ref="D319:E319"/>
    <mergeCell ref="D320:E320"/>
    <mergeCell ref="D273:E273"/>
    <mergeCell ref="D420:E420"/>
    <mergeCell ref="D415:E415"/>
    <mergeCell ref="D471:E471"/>
    <mergeCell ref="D480:E480"/>
    <mergeCell ref="D482:E482"/>
    <mergeCell ref="D315:E315"/>
    <mergeCell ref="D346:E346"/>
    <mergeCell ref="B386:C394"/>
    <mergeCell ref="D354:E354"/>
    <mergeCell ref="D344:E344"/>
    <mergeCell ref="D345:E345"/>
    <mergeCell ref="B321:C327"/>
    <mergeCell ref="D321:E321"/>
    <mergeCell ref="D355:E355"/>
    <mergeCell ref="D343:E343"/>
    <mergeCell ref="D352:E352"/>
    <mergeCell ref="D318:E318"/>
    <mergeCell ref="D358:E358"/>
    <mergeCell ref="D351:E351"/>
    <mergeCell ref="D347:E347"/>
    <mergeCell ref="B445:C452"/>
    <mergeCell ref="A3:BE3"/>
    <mergeCell ref="D553:E553"/>
    <mergeCell ref="D202:E202"/>
    <mergeCell ref="D213:E213"/>
    <mergeCell ref="D214:E214"/>
    <mergeCell ref="D441:E441"/>
    <mergeCell ref="D428:E428"/>
    <mergeCell ref="D329:E329"/>
    <mergeCell ref="D215:E215"/>
    <mergeCell ref="D201:E201"/>
    <mergeCell ref="D212:E212"/>
    <mergeCell ref="D204:E204"/>
    <mergeCell ref="D205:E205"/>
    <mergeCell ref="D197:E197"/>
    <mergeCell ref="D200:E200"/>
    <mergeCell ref="D203:E203"/>
    <mergeCell ref="D198:E198"/>
    <mergeCell ref="D493:E493"/>
    <mergeCell ref="D476:E476"/>
    <mergeCell ref="D394:E394"/>
    <mergeCell ref="D427:E427"/>
    <mergeCell ref="D412:E412"/>
    <mergeCell ref="D430:E430"/>
    <mergeCell ref="D328:E328"/>
  </mergeCells>
  <phoneticPr fontId="0" type="noConversion"/>
  <pageMargins left="1.1811023622047245" right="0.19685039370078741" top="0.39370078740157483" bottom="0.39370078740157483" header="0.39370078740157483" footer="0.51181102362204722"/>
  <pageSetup paperSize="8" scale="80" fitToWidth="3" pageOrder="overThenDown" orientation="landscape" horizontalDpi="1200" r:id="rId1"/>
  <headerFooter alignWithMargins="0">
    <oddHeader>&amp;C&amp;P</oddHeader>
  </headerFooter>
  <rowBreaks count="7" manualBreakCount="7">
    <brk id="84" max="16383" man="1"/>
    <brk id="162" max="16383" man="1"/>
    <brk id="240" max="16383" man="1"/>
    <brk id="315" max="16383" man="1"/>
    <brk id="394" max="16383" man="1"/>
    <brk id="472" max="16383" man="1"/>
    <brk id="54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Nijolė Valiūnienė</cp:lastModifiedBy>
  <cp:lastPrinted>2016-05-02T11:05:04Z</cp:lastPrinted>
  <dcterms:created xsi:type="dcterms:W3CDTF">2002-11-01T10:26:39Z</dcterms:created>
  <dcterms:modified xsi:type="dcterms:W3CDTF">2017-11-07T05:19:53Z</dcterms:modified>
</cp:coreProperties>
</file>