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0" yWindow="105" windowWidth="11745" windowHeight="6210"/>
  </bookViews>
  <sheets>
    <sheet name="1" sheetId="1" r:id="rId1"/>
  </sheets>
  <definedNames>
    <definedName name="_xlnm.Print_Area" localSheetId="0">'1'!$A$1:$BV$805</definedName>
    <definedName name="_xlnm.Print_Titles" localSheetId="0">'1'!$1:$8</definedName>
  </definedNames>
  <calcPr calcId="145621"/>
</workbook>
</file>

<file path=xl/calcChain.xml><?xml version="1.0" encoding="utf-8"?>
<calcChain xmlns="http://schemas.openxmlformats.org/spreadsheetml/2006/main">
  <c r="BD185" i="1" l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B134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AW682" i="1"/>
  <c r="AX682" i="1"/>
  <c r="AY682" i="1"/>
  <c r="AZ682" i="1"/>
  <c r="BA682" i="1"/>
  <c r="BB682" i="1"/>
  <c r="BC682" i="1"/>
  <c r="BD682" i="1"/>
  <c r="BE682" i="1"/>
  <c r="BF682" i="1"/>
  <c r="BG682" i="1"/>
  <c r="BH682" i="1"/>
  <c r="BI682" i="1"/>
  <c r="BJ682" i="1"/>
  <c r="BK682" i="1"/>
  <c r="BL682" i="1"/>
  <c r="BM682" i="1"/>
  <c r="BN682" i="1"/>
  <c r="BO682" i="1"/>
  <c r="BP682" i="1"/>
  <c r="BQ682" i="1"/>
  <c r="BR682" i="1"/>
  <c r="BS682" i="1"/>
  <c r="BT682" i="1"/>
  <c r="BU682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AF707" i="1"/>
  <c r="AG707" i="1"/>
  <c r="AH707" i="1"/>
  <c r="AI707" i="1"/>
  <c r="AJ707" i="1"/>
  <c r="AK707" i="1"/>
  <c r="AL707" i="1"/>
  <c r="AM707" i="1"/>
  <c r="AN707" i="1"/>
  <c r="AO707" i="1"/>
  <c r="AP707" i="1"/>
  <c r="AQ707" i="1"/>
  <c r="AR707" i="1"/>
  <c r="AS707" i="1"/>
  <c r="AT707" i="1"/>
  <c r="AU707" i="1"/>
  <c r="AV707" i="1"/>
  <c r="AW707" i="1"/>
  <c r="AX707" i="1"/>
  <c r="AY707" i="1"/>
  <c r="AZ707" i="1"/>
  <c r="BA707" i="1"/>
  <c r="BB707" i="1"/>
  <c r="BC707" i="1"/>
  <c r="BD707" i="1"/>
  <c r="BE707" i="1"/>
  <c r="BF707" i="1"/>
  <c r="BG707" i="1"/>
  <c r="BH707" i="1"/>
  <c r="BI707" i="1"/>
  <c r="BJ707" i="1"/>
  <c r="BK707" i="1"/>
  <c r="BL707" i="1"/>
  <c r="BM707" i="1"/>
  <c r="BN707" i="1"/>
  <c r="BO707" i="1"/>
  <c r="BP707" i="1"/>
  <c r="BQ707" i="1"/>
  <c r="BR707" i="1"/>
  <c r="BS707" i="1"/>
  <c r="BT707" i="1"/>
  <c r="BU707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AN734" i="1"/>
  <c r="AO734" i="1"/>
  <c r="AP734" i="1"/>
  <c r="AQ734" i="1"/>
  <c r="AR734" i="1"/>
  <c r="AS734" i="1"/>
  <c r="AT734" i="1"/>
  <c r="AU734" i="1"/>
  <c r="AV734" i="1"/>
  <c r="AW734" i="1"/>
  <c r="AX734" i="1"/>
  <c r="AY734" i="1"/>
  <c r="AZ734" i="1"/>
  <c r="BA734" i="1"/>
  <c r="BB734" i="1"/>
  <c r="BC734" i="1"/>
  <c r="BD734" i="1"/>
  <c r="BE734" i="1"/>
  <c r="BF734" i="1"/>
  <c r="BG734" i="1"/>
  <c r="BH734" i="1"/>
  <c r="BI734" i="1"/>
  <c r="BJ734" i="1"/>
  <c r="BK734" i="1"/>
  <c r="BL734" i="1"/>
  <c r="BM734" i="1"/>
  <c r="BN734" i="1"/>
  <c r="BO734" i="1"/>
  <c r="BP734" i="1"/>
  <c r="BQ734" i="1"/>
  <c r="BR734" i="1"/>
  <c r="BS734" i="1"/>
  <c r="BT734" i="1"/>
  <c r="BU734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AW760" i="1"/>
  <c r="AX760" i="1"/>
  <c r="AY760" i="1"/>
  <c r="AZ760" i="1"/>
  <c r="BA760" i="1"/>
  <c r="BB760" i="1"/>
  <c r="BC760" i="1"/>
  <c r="BD760" i="1"/>
  <c r="BE760" i="1"/>
  <c r="BF760" i="1"/>
  <c r="BG760" i="1"/>
  <c r="BH760" i="1"/>
  <c r="BI760" i="1"/>
  <c r="BJ760" i="1"/>
  <c r="BK760" i="1"/>
  <c r="BL760" i="1"/>
  <c r="BM760" i="1"/>
  <c r="BN760" i="1"/>
  <c r="BO760" i="1"/>
  <c r="BP760" i="1"/>
  <c r="BQ760" i="1"/>
  <c r="BR760" i="1"/>
  <c r="BS760" i="1"/>
  <c r="BT760" i="1"/>
  <c r="BU760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AW785" i="1"/>
  <c r="AX785" i="1"/>
  <c r="AY785" i="1"/>
  <c r="AZ785" i="1"/>
  <c r="BA785" i="1"/>
  <c r="BB785" i="1"/>
  <c r="BC785" i="1"/>
  <c r="BD785" i="1"/>
  <c r="BE785" i="1"/>
  <c r="BF785" i="1"/>
  <c r="BG785" i="1"/>
  <c r="BH785" i="1"/>
  <c r="BI785" i="1"/>
  <c r="BJ785" i="1"/>
  <c r="BK785" i="1"/>
  <c r="BL785" i="1"/>
  <c r="BM785" i="1"/>
  <c r="BN785" i="1"/>
  <c r="BO785" i="1"/>
  <c r="BP785" i="1"/>
  <c r="BQ785" i="1"/>
  <c r="BR785" i="1"/>
  <c r="BS785" i="1"/>
  <c r="BT785" i="1"/>
  <c r="BU785" i="1"/>
  <c r="BV787" i="1"/>
  <c r="BV788" i="1" s="1"/>
  <c r="BU34" i="1"/>
  <c r="BU59" i="1"/>
  <c r="BU84" i="1"/>
  <c r="BU108" i="1"/>
  <c r="BU134" i="1"/>
  <c r="BU160" i="1"/>
  <c r="BU185" i="1"/>
  <c r="BU210" i="1"/>
  <c r="BU235" i="1"/>
  <c r="BU257" i="1"/>
  <c r="BU282" i="1"/>
  <c r="BU307" i="1"/>
  <c r="BU330" i="1"/>
  <c r="BU354" i="1"/>
  <c r="BU378" i="1"/>
  <c r="BU404" i="1"/>
  <c r="BU429" i="1"/>
  <c r="BU453" i="1"/>
  <c r="BU479" i="1"/>
  <c r="BU503" i="1"/>
  <c r="BU529" i="1"/>
  <c r="BU555" i="1"/>
  <c r="BU580" i="1"/>
  <c r="BU605" i="1"/>
  <c r="BU629" i="1"/>
  <c r="BU656" i="1"/>
  <c r="AB555" i="1"/>
  <c r="AB84" i="1"/>
  <c r="AB108" i="1"/>
  <c r="AB160" i="1"/>
  <c r="AB185" i="1"/>
  <c r="AB210" i="1"/>
  <c r="AB235" i="1"/>
  <c r="AB257" i="1"/>
  <c r="AB282" i="1"/>
  <c r="AB307" i="1"/>
  <c r="AB330" i="1"/>
  <c r="AB354" i="1"/>
  <c r="AB378" i="1"/>
  <c r="AB404" i="1"/>
  <c r="AB429" i="1"/>
  <c r="AB453" i="1"/>
  <c r="AB479" i="1"/>
  <c r="AB503" i="1"/>
  <c r="AB529" i="1"/>
  <c r="AB580" i="1"/>
  <c r="AB605" i="1"/>
  <c r="AB629" i="1"/>
  <c r="AA656" i="1"/>
  <c r="AB656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C185" i="1"/>
  <c r="AC787" i="1" s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G84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G59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C656" i="1"/>
  <c r="AD656" i="1"/>
  <c r="AE656" i="1"/>
  <c r="AF656" i="1"/>
  <c r="AG656" i="1"/>
  <c r="AH656" i="1"/>
  <c r="AI656" i="1"/>
  <c r="AJ656" i="1"/>
  <c r="AK656" i="1"/>
  <c r="AL656" i="1"/>
  <c r="AM656" i="1"/>
  <c r="AN656" i="1"/>
  <c r="AO656" i="1"/>
  <c r="AP656" i="1"/>
  <c r="AQ656" i="1"/>
  <c r="AR656" i="1"/>
  <c r="AS656" i="1"/>
  <c r="AT656" i="1"/>
  <c r="AU656" i="1"/>
  <c r="AV656" i="1"/>
  <c r="AW656" i="1"/>
  <c r="AX656" i="1"/>
  <c r="AY656" i="1"/>
  <c r="AZ656" i="1"/>
  <c r="BA656" i="1"/>
  <c r="BB656" i="1"/>
  <c r="BC656" i="1"/>
  <c r="BD656" i="1"/>
  <c r="BE656" i="1"/>
  <c r="BF656" i="1"/>
  <c r="BG656" i="1"/>
  <c r="BH656" i="1"/>
  <c r="BI656" i="1"/>
  <c r="BJ656" i="1"/>
  <c r="BK656" i="1"/>
  <c r="BL656" i="1"/>
  <c r="BM656" i="1"/>
  <c r="BN656" i="1"/>
  <c r="BO656" i="1"/>
  <c r="BP656" i="1"/>
  <c r="BQ656" i="1"/>
  <c r="BR656" i="1"/>
  <c r="BS656" i="1"/>
  <c r="BT656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C629" i="1"/>
  <c r="AD629" i="1"/>
  <c r="AE629" i="1"/>
  <c r="AF629" i="1"/>
  <c r="AG629" i="1"/>
  <c r="AH629" i="1"/>
  <c r="AI629" i="1"/>
  <c r="AJ629" i="1"/>
  <c r="AK629" i="1"/>
  <c r="AL629" i="1"/>
  <c r="AM629" i="1"/>
  <c r="AN629" i="1"/>
  <c r="AO629" i="1"/>
  <c r="AP629" i="1"/>
  <c r="AQ629" i="1"/>
  <c r="AR629" i="1"/>
  <c r="AS629" i="1"/>
  <c r="AT629" i="1"/>
  <c r="AU629" i="1"/>
  <c r="AV629" i="1"/>
  <c r="AW629" i="1"/>
  <c r="AX629" i="1"/>
  <c r="AY629" i="1"/>
  <c r="AZ629" i="1"/>
  <c r="BA629" i="1"/>
  <c r="BB629" i="1"/>
  <c r="BC629" i="1"/>
  <c r="BD629" i="1"/>
  <c r="BE629" i="1"/>
  <c r="BF629" i="1"/>
  <c r="BG629" i="1"/>
  <c r="BH629" i="1"/>
  <c r="BI629" i="1"/>
  <c r="BJ629" i="1"/>
  <c r="BK629" i="1"/>
  <c r="BL629" i="1"/>
  <c r="BM629" i="1"/>
  <c r="BN629" i="1"/>
  <c r="BO629" i="1"/>
  <c r="BP629" i="1"/>
  <c r="BQ629" i="1"/>
  <c r="BR629" i="1"/>
  <c r="BS629" i="1"/>
  <c r="BT629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C605" i="1"/>
  <c r="AD605" i="1"/>
  <c r="AE605" i="1"/>
  <c r="AF605" i="1"/>
  <c r="AG605" i="1"/>
  <c r="AH605" i="1"/>
  <c r="AI605" i="1"/>
  <c r="AJ605" i="1"/>
  <c r="AK605" i="1"/>
  <c r="AL605" i="1"/>
  <c r="AM605" i="1"/>
  <c r="AN605" i="1"/>
  <c r="AO605" i="1"/>
  <c r="AP605" i="1"/>
  <c r="AQ605" i="1"/>
  <c r="AR605" i="1"/>
  <c r="AS605" i="1"/>
  <c r="AT605" i="1"/>
  <c r="AU605" i="1"/>
  <c r="AV605" i="1"/>
  <c r="AW605" i="1"/>
  <c r="AX605" i="1"/>
  <c r="AY605" i="1"/>
  <c r="AZ605" i="1"/>
  <c r="BA605" i="1"/>
  <c r="BB605" i="1"/>
  <c r="BC605" i="1"/>
  <c r="BD605" i="1"/>
  <c r="BE605" i="1"/>
  <c r="BF605" i="1"/>
  <c r="BG605" i="1"/>
  <c r="BH605" i="1"/>
  <c r="BI605" i="1"/>
  <c r="BJ605" i="1"/>
  <c r="BK605" i="1"/>
  <c r="BL605" i="1"/>
  <c r="BM605" i="1"/>
  <c r="BN605" i="1"/>
  <c r="BO605" i="1"/>
  <c r="BP605" i="1"/>
  <c r="BQ605" i="1"/>
  <c r="BR605" i="1"/>
  <c r="BS605" i="1"/>
  <c r="BT605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C580" i="1"/>
  <c r="AD580" i="1"/>
  <c r="AE580" i="1"/>
  <c r="AF580" i="1"/>
  <c r="AG580" i="1"/>
  <c r="AH580" i="1"/>
  <c r="AI580" i="1"/>
  <c r="AJ580" i="1"/>
  <c r="AK580" i="1"/>
  <c r="AL580" i="1"/>
  <c r="AM580" i="1"/>
  <c r="AN580" i="1"/>
  <c r="AO580" i="1"/>
  <c r="AP580" i="1"/>
  <c r="AQ580" i="1"/>
  <c r="AR580" i="1"/>
  <c r="AS580" i="1"/>
  <c r="AT580" i="1"/>
  <c r="AU580" i="1"/>
  <c r="AV580" i="1"/>
  <c r="AW580" i="1"/>
  <c r="AX580" i="1"/>
  <c r="AY580" i="1"/>
  <c r="AZ580" i="1"/>
  <c r="BA580" i="1"/>
  <c r="BB580" i="1"/>
  <c r="BC580" i="1"/>
  <c r="BD580" i="1"/>
  <c r="BE580" i="1"/>
  <c r="BF580" i="1"/>
  <c r="BG580" i="1"/>
  <c r="BH580" i="1"/>
  <c r="BI580" i="1"/>
  <c r="BJ580" i="1"/>
  <c r="BK580" i="1"/>
  <c r="BL580" i="1"/>
  <c r="BM580" i="1"/>
  <c r="BN580" i="1"/>
  <c r="BO580" i="1"/>
  <c r="BP580" i="1"/>
  <c r="BQ580" i="1"/>
  <c r="BR580" i="1"/>
  <c r="BS580" i="1"/>
  <c r="BT580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AW529" i="1"/>
  <c r="AX529" i="1"/>
  <c r="AY529" i="1"/>
  <c r="AZ529" i="1"/>
  <c r="BA529" i="1"/>
  <c r="BB529" i="1"/>
  <c r="BC529" i="1"/>
  <c r="BD529" i="1"/>
  <c r="BE529" i="1"/>
  <c r="BF529" i="1"/>
  <c r="BG529" i="1"/>
  <c r="BH529" i="1"/>
  <c r="BI529" i="1"/>
  <c r="BJ529" i="1"/>
  <c r="BK529" i="1"/>
  <c r="BL529" i="1"/>
  <c r="BM529" i="1"/>
  <c r="BN529" i="1"/>
  <c r="BO529" i="1"/>
  <c r="BP529" i="1"/>
  <c r="BQ529" i="1"/>
  <c r="BR529" i="1"/>
  <c r="BS529" i="1"/>
  <c r="BT529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C503" i="1"/>
  <c r="AD503" i="1"/>
  <c r="AE503" i="1"/>
  <c r="AF503" i="1"/>
  <c r="AG503" i="1"/>
  <c r="AH503" i="1"/>
  <c r="AI503" i="1"/>
  <c r="AJ503" i="1"/>
  <c r="AK503" i="1"/>
  <c r="AL503" i="1"/>
  <c r="AM503" i="1"/>
  <c r="AN503" i="1"/>
  <c r="AO503" i="1"/>
  <c r="AP503" i="1"/>
  <c r="AQ503" i="1"/>
  <c r="AR503" i="1"/>
  <c r="AS503" i="1"/>
  <c r="AT503" i="1"/>
  <c r="AU503" i="1"/>
  <c r="AV503" i="1"/>
  <c r="AW503" i="1"/>
  <c r="AX503" i="1"/>
  <c r="AY503" i="1"/>
  <c r="AZ503" i="1"/>
  <c r="BA503" i="1"/>
  <c r="BB503" i="1"/>
  <c r="BC503" i="1"/>
  <c r="BD503" i="1"/>
  <c r="BE503" i="1"/>
  <c r="BF503" i="1"/>
  <c r="BG503" i="1"/>
  <c r="BH503" i="1"/>
  <c r="BI503" i="1"/>
  <c r="BJ503" i="1"/>
  <c r="BK503" i="1"/>
  <c r="BL503" i="1"/>
  <c r="BM503" i="1"/>
  <c r="BN503" i="1"/>
  <c r="BO503" i="1"/>
  <c r="BP503" i="1"/>
  <c r="BQ503" i="1"/>
  <c r="BR503" i="1"/>
  <c r="BS503" i="1"/>
  <c r="BT503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C479" i="1"/>
  <c r="AD479" i="1"/>
  <c r="AE479" i="1"/>
  <c r="AF479" i="1"/>
  <c r="AG479" i="1"/>
  <c r="AH479" i="1"/>
  <c r="AI479" i="1"/>
  <c r="AJ479" i="1"/>
  <c r="AK479" i="1"/>
  <c r="AL479" i="1"/>
  <c r="AM479" i="1"/>
  <c r="AN479" i="1"/>
  <c r="AO479" i="1"/>
  <c r="AP479" i="1"/>
  <c r="AQ479" i="1"/>
  <c r="AR479" i="1"/>
  <c r="AS479" i="1"/>
  <c r="AT479" i="1"/>
  <c r="AU479" i="1"/>
  <c r="AV479" i="1"/>
  <c r="AW479" i="1"/>
  <c r="AX479" i="1"/>
  <c r="AY479" i="1"/>
  <c r="AZ479" i="1"/>
  <c r="BA479" i="1"/>
  <c r="BB479" i="1"/>
  <c r="BC479" i="1"/>
  <c r="BD479" i="1"/>
  <c r="BE479" i="1"/>
  <c r="BF479" i="1"/>
  <c r="BG479" i="1"/>
  <c r="BH479" i="1"/>
  <c r="BI479" i="1"/>
  <c r="BJ479" i="1"/>
  <c r="BK479" i="1"/>
  <c r="BL479" i="1"/>
  <c r="BM479" i="1"/>
  <c r="BN479" i="1"/>
  <c r="BO479" i="1"/>
  <c r="BP479" i="1"/>
  <c r="BQ479" i="1"/>
  <c r="BR479" i="1"/>
  <c r="BS479" i="1"/>
  <c r="BT479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C453" i="1"/>
  <c r="AD453" i="1"/>
  <c r="AE453" i="1"/>
  <c r="AF453" i="1"/>
  <c r="AG453" i="1"/>
  <c r="AH453" i="1"/>
  <c r="AI453" i="1"/>
  <c r="AJ453" i="1"/>
  <c r="AK453" i="1"/>
  <c r="AL453" i="1"/>
  <c r="AM453" i="1"/>
  <c r="AN453" i="1"/>
  <c r="AO453" i="1"/>
  <c r="AP453" i="1"/>
  <c r="AQ453" i="1"/>
  <c r="AR453" i="1"/>
  <c r="AS453" i="1"/>
  <c r="AT453" i="1"/>
  <c r="AU453" i="1"/>
  <c r="AV453" i="1"/>
  <c r="AW453" i="1"/>
  <c r="AX453" i="1"/>
  <c r="AY453" i="1"/>
  <c r="AZ453" i="1"/>
  <c r="BA453" i="1"/>
  <c r="BB453" i="1"/>
  <c r="BC453" i="1"/>
  <c r="BD453" i="1"/>
  <c r="BE453" i="1"/>
  <c r="BF453" i="1"/>
  <c r="BG453" i="1"/>
  <c r="BH453" i="1"/>
  <c r="BI453" i="1"/>
  <c r="BJ453" i="1"/>
  <c r="BK453" i="1"/>
  <c r="BL453" i="1"/>
  <c r="BM453" i="1"/>
  <c r="BN453" i="1"/>
  <c r="BO453" i="1"/>
  <c r="BP453" i="1"/>
  <c r="BQ453" i="1"/>
  <c r="BR453" i="1"/>
  <c r="BS453" i="1"/>
  <c r="BT453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C429" i="1"/>
  <c r="AD429" i="1"/>
  <c r="AE429" i="1"/>
  <c r="AF429" i="1"/>
  <c r="AG429" i="1"/>
  <c r="AH429" i="1"/>
  <c r="AI429" i="1"/>
  <c r="AJ429" i="1"/>
  <c r="AK429" i="1"/>
  <c r="AL429" i="1"/>
  <c r="AM429" i="1"/>
  <c r="AN429" i="1"/>
  <c r="AO429" i="1"/>
  <c r="AP429" i="1"/>
  <c r="AQ429" i="1"/>
  <c r="AR429" i="1"/>
  <c r="AS429" i="1"/>
  <c r="AT429" i="1"/>
  <c r="AU429" i="1"/>
  <c r="AV429" i="1"/>
  <c r="AW429" i="1"/>
  <c r="AX429" i="1"/>
  <c r="AY429" i="1"/>
  <c r="AZ429" i="1"/>
  <c r="BA429" i="1"/>
  <c r="BB429" i="1"/>
  <c r="BC429" i="1"/>
  <c r="BD429" i="1"/>
  <c r="BE429" i="1"/>
  <c r="BF429" i="1"/>
  <c r="BG429" i="1"/>
  <c r="BH429" i="1"/>
  <c r="BI429" i="1"/>
  <c r="BJ429" i="1"/>
  <c r="BK429" i="1"/>
  <c r="BL429" i="1"/>
  <c r="BM429" i="1"/>
  <c r="BN429" i="1"/>
  <c r="BO429" i="1"/>
  <c r="BP429" i="1"/>
  <c r="BQ429" i="1"/>
  <c r="BR429" i="1"/>
  <c r="BS429" i="1"/>
  <c r="BT429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C404" i="1"/>
  <c r="AD404" i="1"/>
  <c r="AE404" i="1"/>
  <c r="AF404" i="1"/>
  <c r="AG404" i="1"/>
  <c r="AH404" i="1"/>
  <c r="AI404" i="1"/>
  <c r="AJ404" i="1"/>
  <c r="AK404" i="1"/>
  <c r="AL404" i="1"/>
  <c r="AM404" i="1"/>
  <c r="AN404" i="1"/>
  <c r="AO404" i="1"/>
  <c r="AP404" i="1"/>
  <c r="AQ404" i="1"/>
  <c r="AR404" i="1"/>
  <c r="AS404" i="1"/>
  <c r="AT404" i="1"/>
  <c r="AU404" i="1"/>
  <c r="AV404" i="1"/>
  <c r="AW404" i="1"/>
  <c r="AX404" i="1"/>
  <c r="AY404" i="1"/>
  <c r="AZ404" i="1"/>
  <c r="BA404" i="1"/>
  <c r="BB404" i="1"/>
  <c r="BC404" i="1"/>
  <c r="BD404" i="1"/>
  <c r="BE404" i="1"/>
  <c r="BF404" i="1"/>
  <c r="BG404" i="1"/>
  <c r="BH404" i="1"/>
  <c r="BI404" i="1"/>
  <c r="BJ404" i="1"/>
  <c r="BK404" i="1"/>
  <c r="BL404" i="1"/>
  <c r="BM404" i="1"/>
  <c r="BN404" i="1"/>
  <c r="BO404" i="1"/>
  <c r="BP404" i="1"/>
  <c r="BQ404" i="1"/>
  <c r="BR404" i="1"/>
  <c r="BS404" i="1"/>
  <c r="BT404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AW378" i="1"/>
  <c r="AX378" i="1"/>
  <c r="AY378" i="1"/>
  <c r="AZ378" i="1"/>
  <c r="BA378" i="1"/>
  <c r="BB378" i="1"/>
  <c r="BC378" i="1"/>
  <c r="BD378" i="1"/>
  <c r="BE378" i="1"/>
  <c r="BF378" i="1"/>
  <c r="BG378" i="1"/>
  <c r="BH378" i="1"/>
  <c r="BI378" i="1"/>
  <c r="BJ378" i="1"/>
  <c r="BK378" i="1"/>
  <c r="BL378" i="1"/>
  <c r="BM378" i="1"/>
  <c r="BN378" i="1"/>
  <c r="BO378" i="1"/>
  <c r="BP378" i="1"/>
  <c r="BQ378" i="1"/>
  <c r="BR378" i="1"/>
  <c r="BS378" i="1"/>
  <c r="BT378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BD354" i="1"/>
  <c r="BE354" i="1"/>
  <c r="BF354" i="1"/>
  <c r="BG354" i="1"/>
  <c r="BH354" i="1"/>
  <c r="BI354" i="1"/>
  <c r="BJ354" i="1"/>
  <c r="BK354" i="1"/>
  <c r="BL354" i="1"/>
  <c r="BM354" i="1"/>
  <c r="BN354" i="1"/>
  <c r="BO354" i="1"/>
  <c r="BP354" i="1"/>
  <c r="BQ354" i="1"/>
  <c r="BR354" i="1"/>
  <c r="BS354" i="1"/>
  <c r="BT354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C330" i="1"/>
  <c r="AD330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BF330" i="1"/>
  <c r="BG330" i="1"/>
  <c r="BH330" i="1"/>
  <c r="BI330" i="1"/>
  <c r="BJ330" i="1"/>
  <c r="BK330" i="1"/>
  <c r="BL330" i="1"/>
  <c r="BM330" i="1"/>
  <c r="BN330" i="1"/>
  <c r="BO330" i="1"/>
  <c r="BP330" i="1"/>
  <c r="BQ330" i="1"/>
  <c r="BR330" i="1"/>
  <c r="BS330" i="1"/>
  <c r="BT330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BF307" i="1"/>
  <c r="BG307" i="1"/>
  <c r="BH307" i="1"/>
  <c r="BI307" i="1"/>
  <c r="BJ307" i="1"/>
  <c r="BK307" i="1"/>
  <c r="BL307" i="1"/>
  <c r="BM307" i="1"/>
  <c r="BN307" i="1"/>
  <c r="BO307" i="1"/>
  <c r="BP307" i="1"/>
  <c r="BQ307" i="1"/>
  <c r="BR307" i="1"/>
  <c r="BS307" i="1"/>
  <c r="BT307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T787" i="1" s="1"/>
  <c r="U235" i="1"/>
  <c r="V235" i="1"/>
  <c r="W235" i="1"/>
  <c r="X235" i="1"/>
  <c r="X787" i="1" s="1"/>
  <c r="Y235" i="1"/>
  <c r="Z235" i="1"/>
  <c r="AA235" i="1"/>
  <c r="AC235" i="1"/>
  <c r="AD235" i="1"/>
  <c r="AE235" i="1"/>
  <c r="AF235" i="1"/>
  <c r="AG235" i="1"/>
  <c r="AG787" i="1" s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S787" i="1" s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E787" i="1" s="1"/>
  <c r="BE788" i="1" s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G160" i="1"/>
  <c r="G34" i="1"/>
  <c r="H34" i="1"/>
  <c r="I34" i="1"/>
  <c r="J34" i="1"/>
  <c r="J787" i="1" s="1"/>
  <c r="K34" i="1"/>
  <c r="L34" i="1"/>
  <c r="M34" i="1"/>
  <c r="N34" i="1"/>
  <c r="N787" i="1" s="1"/>
  <c r="N790" i="1" s="1"/>
  <c r="N793" i="1" s="1"/>
  <c r="N796" i="1" s="1"/>
  <c r="N797" i="1" s="1"/>
  <c r="O34" i="1"/>
  <c r="P34" i="1"/>
  <c r="Q34" i="1"/>
  <c r="R34" i="1"/>
  <c r="R787" i="1" s="1"/>
  <c r="S34" i="1"/>
  <c r="T34" i="1"/>
  <c r="U34" i="1"/>
  <c r="V34" i="1"/>
  <c r="V787" i="1" s="1"/>
  <c r="W34" i="1"/>
  <c r="X34" i="1"/>
  <c r="Y34" i="1"/>
  <c r="Z34" i="1"/>
  <c r="Z787" i="1" s="1"/>
  <c r="Z790" i="1" s="1"/>
  <c r="Z791" i="1" s="1"/>
  <c r="AA34" i="1"/>
  <c r="AC34" i="1"/>
  <c r="AD34" i="1"/>
  <c r="AE34" i="1"/>
  <c r="AE787" i="1" s="1"/>
  <c r="AF34" i="1"/>
  <c r="AG34" i="1"/>
  <c r="AH34" i="1"/>
  <c r="AI34" i="1"/>
  <c r="AI787" i="1" s="1"/>
  <c r="AJ34" i="1"/>
  <c r="AK34" i="1"/>
  <c r="AL34" i="1"/>
  <c r="AM34" i="1"/>
  <c r="AM787" i="1" s="1"/>
  <c r="AN34" i="1"/>
  <c r="AO34" i="1"/>
  <c r="AP34" i="1"/>
  <c r="AQ34" i="1"/>
  <c r="AQ787" i="1" s="1"/>
  <c r="AR34" i="1"/>
  <c r="AS34" i="1"/>
  <c r="AT34" i="1"/>
  <c r="AU34" i="1"/>
  <c r="AU787" i="1" s="1"/>
  <c r="AV34" i="1"/>
  <c r="AW34" i="1"/>
  <c r="AY34" i="1"/>
  <c r="AZ34" i="1"/>
  <c r="AZ787" i="1" s="1"/>
  <c r="BA34" i="1"/>
  <c r="BB34" i="1"/>
  <c r="BC34" i="1"/>
  <c r="BD34" i="1"/>
  <c r="BD787" i="1" s="1"/>
  <c r="BD790" i="1" s="1"/>
  <c r="BE34" i="1"/>
  <c r="BF34" i="1"/>
  <c r="BG34" i="1"/>
  <c r="BH34" i="1"/>
  <c r="BH787" i="1" s="1"/>
  <c r="BH790" i="1" s="1"/>
  <c r="BI34" i="1"/>
  <c r="BJ34" i="1"/>
  <c r="BK34" i="1"/>
  <c r="BL34" i="1"/>
  <c r="BL787" i="1" s="1"/>
  <c r="BM34" i="1"/>
  <c r="BN34" i="1"/>
  <c r="BO34" i="1"/>
  <c r="BO787" i="1" s="1"/>
  <c r="BP34" i="1"/>
  <c r="BP787" i="1" s="1"/>
  <c r="BQ34" i="1"/>
  <c r="BR34" i="1"/>
  <c r="BS34" i="1"/>
  <c r="BT34" i="1"/>
  <c r="BT787" i="1" s="1"/>
  <c r="AX34" i="1"/>
  <c r="G404" i="1"/>
  <c r="G210" i="1"/>
  <c r="G185" i="1"/>
  <c r="G108" i="1"/>
  <c r="G134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C555" i="1"/>
  <c r="AD555" i="1"/>
  <c r="AE555" i="1"/>
  <c r="AF555" i="1"/>
  <c r="AG555" i="1"/>
  <c r="AH555" i="1"/>
  <c r="AI555" i="1"/>
  <c r="AJ555" i="1"/>
  <c r="AK555" i="1"/>
  <c r="AL555" i="1"/>
  <c r="AM555" i="1"/>
  <c r="AN555" i="1"/>
  <c r="AO555" i="1"/>
  <c r="AP555" i="1"/>
  <c r="AQ555" i="1"/>
  <c r="AR555" i="1"/>
  <c r="AS555" i="1"/>
  <c r="AT555" i="1"/>
  <c r="AU555" i="1"/>
  <c r="AV555" i="1"/>
  <c r="AW555" i="1"/>
  <c r="AX555" i="1"/>
  <c r="AY555" i="1"/>
  <c r="AZ555" i="1"/>
  <c r="BA555" i="1"/>
  <c r="BB555" i="1"/>
  <c r="BC555" i="1"/>
  <c r="BD555" i="1"/>
  <c r="BE555" i="1"/>
  <c r="BF555" i="1"/>
  <c r="BG555" i="1"/>
  <c r="BH555" i="1"/>
  <c r="BI555" i="1"/>
  <c r="BJ555" i="1"/>
  <c r="BK555" i="1"/>
  <c r="BL555" i="1"/>
  <c r="BM555" i="1"/>
  <c r="BN555" i="1"/>
  <c r="BO555" i="1"/>
  <c r="BP555" i="1"/>
  <c r="BQ555" i="1"/>
  <c r="BR555" i="1"/>
  <c r="BS555" i="1"/>
  <c r="BT555" i="1"/>
  <c r="G656" i="1"/>
  <c r="G629" i="1"/>
  <c r="G580" i="1"/>
  <c r="G555" i="1"/>
  <c r="G529" i="1"/>
  <c r="G503" i="1"/>
  <c r="G479" i="1"/>
  <c r="G453" i="1"/>
  <c r="G429" i="1"/>
  <c r="G378" i="1"/>
  <c r="G354" i="1"/>
  <c r="G330" i="1"/>
  <c r="G307" i="1"/>
  <c r="G282" i="1"/>
  <c r="G257" i="1"/>
  <c r="G235" i="1"/>
  <c r="BV790" i="1"/>
  <c r="BR787" i="1"/>
  <c r="AJ787" i="1"/>
  <c r="AJ788" i="1" s="1"/>
  <c r="AX787" i="1" l="1"/>
  <c r="AX788" i="1" s="1"/>
  <c r="U787" i="1"/>
  <c r="U788" i="1" s="1"/>
  <c r="BS787" i="1"/>
  <c r="BC787" i="1"/>
  <c r="AA787" i="1"/>
  <c r="AA788" i="1" s="1"/>
  <c r="K787" i="1"/>
  <c r="K790" i="1" s="1"/>
  <c r="AF787" i="1"/>
  <c r="BD793" i="1"/>
  <c r="BD791" i="1"/>
  <c r="R790" i="1"/>
  <c r="R788" i="1"/>
  <c r="AX790" i="1"/>
  <c r="U790" i="1"/>
  <c r="BC788" i="1"/>
  <c r="BC790" i="1"/>
  <c r="K788" i="1"/>
  <c r="AB787" i="1"/>
  <c r="BE790" i="1"/>
  <c r="BD788" i="1"/>
  <c r="N788" i="1"/>
  <c r="AT787" i="1"/>
  <c r="AD787" i="1"/>
  <c r="M787" i="1"/>
  <c r="AR787" i="1"/>
  <c r="W787" i="1"/>
  <c r="O787" i="1"/>
  <c r="BO790" i="1"/>
  <c r="BO788" i="1"/>
  <c r="BT790" i="1"/>
  <c r="BT788" i="1"/>
  <c r="BL788" i="1"/>
  <c r="BL790" i="1"/>
  <c r="AU790" i="1"/>
  <c r="AU788" i="1"/>
  <c r="AM788" i="1"/>
  <c r="AM790" i="1"/>
  <c r="AS790" i="1"/>
  <c r="AS788" i="1"/>
  <c r="T788" i="1"/>
  <c r="T790" i="1"/>
  <c r="BF787" i="1"/>
  <c r="BU787" i="1"/>
  <c r="AA790" i="1"/>
  <c r="Z793" i="1"/>
  <c r="BH788" i="1"/>
  <c r="AC788" i="1"/>
  <c r="AC790" i="1"/>
  <c r="BR788" i="1"/>
  <c r="BR790" i="1"/>
  <c r="BP788" i="1"/>
  <c r="BP790" i="1"/>
  <c r="BH793" i="1"/>
  <c r="BH791" i="1"/>
  <c r="AZ790" i="1"/>
  <c r="AZ788" i="1"/>
  <c r="AQ790" i="1"/>
  <c r="AQ788" i="1"/>
  <c r="AI790" i="1"/>
  <c r="AI788" i="1"/>
  <c r="AE790" i="1"/>
  <c r="AE788" i="1"/>
  <c r="V790" i="1"/>
  <c r="V788" i="1"/>
  <c r="J788" i="1"/>
  <c r="J790" i="1"/>
  <c r="AG788" i="1"/>
  <c r="AG790" i="1"/>
  <c r="X790" i="1"/>
  <c r="X788" i="1"/>
  <c r="BB787" i="1"/>
  <c r="BS790" i="1"/>
  <c r="BS788" i="1"/>
  <c r="AF790" i="1"/>
  <c r="AF788" i="1"/>
  <c r="N794" i="1"/>
  <c r="AJ790" i="1"/>
  <c r="Z788" i="1"/>
  <c r="N791" i="1"/>
  <c r="BV791" i="1"/>
  <c r="BV793" i="1"/>
  <c r="BK787" i="1"/>
  <c r="AL787" i="1"/>
  <c r="Y787" i="1"/>
  <c r="BA787" i="1"/>
  <c r="BG787" i="1"/>
  <c r="AY787" i="1"/>
  <c r="AP787" i="1"/>
  <c r="AH787" i="1"/>
  <c r="Q787" i="1"/>
  <c r="I787" i="1"/>
  <c r="S787" i="1"/>
  <c r="BN787" i="1"/>
  <c r="BJ787" i="1"/>
  <c r="AK787" i="1"/>
  <c r="G787" i="1"/>
  <c r="BQ787" i="1"/>
  <c r="BM787" i="1"/>
  <c r="BI787" i="1"/>
  <c r="AV787" i="1"/>
  <c r="AN787" i="1"/>
  <c r="AW787" i="1"/>
  <c r="AO787" i="1"/>
  <c r="P787" i="1"/>
  <c r="L787" i="1"/>
  <c r="H787" i="1"/>
  <c r="P790" i="1" l="1"/>
  <c r="P788" i="1"/>
  <c r="AV790" i="1"/>
  <c r="AV788" i="1"/>
  <c r="G790" i="1"/>
  <c r="G788" i="1"/>
  <c r="S790" i="1"/>
  <c r="S788" i="1"/>
  <c r="AP788" i="1"/>
  <c r="AP790" i="1"/>
  <c r="Y788" i="1"/>
  <c r="Y790" i="1"/>
  <c r="BS793" i="1"/>
  <c r="BS791" i="1"/>
  <c r="AG791" i="1"/>
  <c r="AG793" i="1"/>
  <c r="BP791" i="1"/>
  <c r="BP793" i="1"/>
  <c r="AC793" i="1"/>
  <c r="AC791" i="1"/>
  <c r="T791" i="1"/>
  <c r="T793" i="1"/>
  <c r="AM793" i="1"/>
  <c r="AM791" i="1"/>
  <c r="BL791" i="1"/>
  <c r="BL793" i="1"/>
  <c r="AR788" i="1"/>
  <c r="AR790" i="1"/>
  <c r="K793" i="1"/>
  <c r="K791" i="1"/>
  <c r="AO788" i="1"/>
  <c r="AO790" i="1"/>
  <c r="BI790" i="1"/>
  <c r="BI788" i="1"/>
  <c r="AK788" i="1"/>
  <c r="AK790" i="1"/>
  <c r="I788" i="1"/>
  <c r="I790" i="1"/>
  <c r="AY790" i="1"/>
  <c r="AY788" i="1"/>
  <c r="AL788" i="1"/>
  <c r="AL790" i="1"/>
  <c r="BB790" i="1"/>
  <c r="BB788" i="1"/>
  <c r="V793" i="1"/>
  <c r="V791" i="1"/>
  <c r="AI793" i="1"/>
  <c r="AI791" i="1"/>
  <c r="AZ791" i="1"/>
  <c r="AZ793" i="1"/>
  <c r="AA791" i="1"/>
  <c r="AA793" i="1"/>
  <c r="BO791" i="1"/>
  <c r="BO793" i="1"/>
  <c r="M788" i="1"/>
  <c r="M790" i="1"/>
  <c r="U793" i="1"/>
  <c r="U791" i="1"/>
  <c r="R793" i="1"/>
  <c r="R791" i="1"/>
  <c r="H790" i="1"/>
  <c r="H788" i="1"/>
  <c r="AW790" i="1"/>
  <c r="AW788" i="1"/>
  <c r="BM790" i="1"/>
  <c r="BM788" i="1"/>
  <c r="BJ790" i="1"/>
  <c r="BJ788" i="1"/>
  <c r="Q788" i="1"/>
  <c r="Q790" i="1"/>
  <c r="BG788" i="1"/>
  <c r="BG790" i="1"/>
  <c r="BK788" i="1"/>
  <c r="BK790" i="1"/>
  <c r="AF793" i="1"/>
  <c r="AF791" i="1"/>
  <c r="J793" i="1"/>
  <c r="J791" i="1"/>
  <c r="BR791" i="1"/>
  <c r="BR793" i="1"/>
  <c r="BU788" i="1"/>
  <c r="BU790" i="1"/>
  <c r="O790" i="1"/>
  <c r="O788" i="1"/>
  <c r="AD790" i="1"/>
  <c r="AD788" i="1"/>
  <c r="BE791" i="1"/>
  <c r="BE793" i="1"/>
  <c r="BC791" i="1"/>
  <c r="BC793" i="1"/>
  <c r="AX791" i="1"/>
  <c r="AX793" i="1"/>
  <c r="L788" i="1"/>
  <c r="L790" i="1"/>
  <c r="AN788" i="1"/>
  <c r="AN790" i="1"/>
  <c r="BQ788" i="1"/>
  <c r="BQ790" i="1"/>
  <c r="BN790" i="1"/>
  <c r="BN788" i="1"/>
  <c r="AH790" i="1"/>
  <c r="AH788" i="1"/>
  <c r="BA788" i="1"/>
  <c r="BA790" i="1"/>
  <c r="BV796" i="1"/>
  <c r="BV797" i="1" s="1"/>
  <c r="BV794" i="1"/>
  <c r="AJ791" i="1"/>
  <c r="AJ793" i="1"/>
  <c r="X791" i="1"/>
  <c r="X793" i="1"/>
  <c r="AE793" i="1"/>
  <c r="AE791" i="1"/>
  <c r="AQ793" i="1"/>
  <c r="AQ791" i="1"/>
  <c r="BH796" i="1"/>
  <c r="BH797" i="1" s="1"/>
  <c r="BH794" i="1"/>
  <c r="Z796" i="1"/>
  <c r="Z797" i="1" s="1"/>
  <c r="Z794" i="1"/>
  <c r="BF788" i="1"/>
  <c r="BF790" i="1"/>
  <c r="AS793" i="1"/>
  <c r="AS791" i="1"/>
  <c r="AU793" i="1"/>
  <c r="AU791" i="1"/>
  <c r="BT791" i="1"/>
  <c r="BT793" i="1"/>
  <c r="W788" i="1"/>
  <c r="W790" i="1"/>
  <c r="AT790" i="1"/>
  <c r="AT788" i="1"/>
  <c r="AB788" i="1"/>
  <c r="AB790" i="1"/>
  <c r="BD794" i="1"/>
  <c r="BD796" i="1"/>
  <c r="BD797" i="1" s="1"/>
  <c r="AB793" i="1" l="1"/>
  <c r="AB791" i="1"/>
  <c r="BF793" i="1"/>
  <c r="BF791" i="1"/>
  <c r="AJ796" i="1"/>
  <c r="AJ797" i="1" s="1"/>
  <c r="AJ794" i="1"/>
  <c r="AX794" i="1"/>
  <c r="AX796" i="1"/>
  <c r="AX797" i="1" s="1"/>
  <c r="BE796" i="1"/>
  <c r="BE797" i="1" s="1"/>
  <c r="BE794" i="1"/>
  <c r="BR796" i="1"/>
  <c r="BR797" i="1" s="1"/>
  <c r="BR794" i="1"/>
  <c r="BG791" i="1"/>
  <c r="BG793" i="1"/>
  <c r="M791" i="1"/>
  <c r="M793" i="1"/>
  <c r="AA796" i="1"/>
  <c r="AA797" i="1" s="1"/>
  <c r="AA794" i="1"/>
  <c r="AK791" i="1"/>
  <c r="AK793" i="1"/>
  <c r="AO793" i="1"/>
  <c r="AO791" i="1"/>
  <c r="AR793" i="1"/>
  <c r="AR791" i="1"/>
  <c r="AG796" i="1"/>
  <c r="AG797" i="1" s="1"/>
  <c r="AG794" i="1"/>
  <c r="Y793" i="1"/>
  <c r="Y791" i="1"/>
  <c r="AU796" i="1"/>
  <c r="AU797" i="1" s="1"/>
  <c r="AU794" i="1"/>
  <c r="AF796" i="1"/>
  <c r="AF797" i="1" s="1"/>
  <c r="AF794" i="1"/>
  <c r="BJ791" i="1"/>
  <c r="BJ793" i="1"/>
  <c r="AW791" i="1"/>
  <c r="AW793" i="1"/>
  <c r="R796" i="1"/>
  <c r="R797" i="1" s="1"/>
  <c r="R794" i="1"/>
  <c r="AI794" i="1"/>
  <c r="AI796" i="1"/>
  <c r="AI797" i="1" s="1"/>
  <c r="BB793" i="1"/>
  <c r="BB791" i="1"/>
  <c r="AY791" i="1"/>
  <c r="AY793" i="1"/>
  <c r="AM794" i="1"/>
  <c r="AM796" i="1"/>
  <c r="AM797" i="1" s="1"/>
  <c r="AC796" i="1"/>
  <c r="AC797" i="1" s="1"/>
  <c r="AC794" i="1"/>
  <c r="S791" i="1"/>
  <c r="S793" i="1"/>
  <c r="AV791" i="1"/>
  <c r="AV793" i="1"/>
  <c r="BT794" i="1"/>
  <c r="BT796" i="1"/>
  <c r="BT797" i="1" s="1"/>
  <c r="X794" i="1"/>
  <c r="X796" i="1"/>
  <c r="X797" i="1" s="1"/>
  <c r="BQ793" i="1"/>
  <c r="BQ791" i="1"/>
  <c r="L793" i="1"/>
  <c r="L791" i="1"/>
  <c r="BC794" i="1"/>
  <c r="BC796" i="1"/>
  <c r="BC797" i="1" s="1"/>
  <c r="BU793" i="1"/>
  <c r="BU791" i="1"/>
  <c r="BK791" i="1"/>
  <c r="BK793" i="1"/>
  <c r="Q791" i="1"/>
  <c r="Q793" i="1"/>
  <c r="BO796" i="1"/>
  <c r="BO797" i="1" s="1"/>
  <c r="BO794" i="1"/>
  <c r="AZ796" i="1"/>
  <c r="AZ797" i="1" s="1"/>
  <c r="AZ794" i="1"/>
  <c r="AL793" i="1"/>
  <c r="AL791" i="1"/>
  <c r="I793" i="1"/>
  <c r="I791" i="1"/>
  <c r="BL794" i="1"/>
  <c r="BL796" i="1"/>
  <c r="BL797" i="1" s="1"/>
  <c r="T794" i="1"/>
  <c r="T796" i="1"/>
  <c r="T797" i="1" s="1"/>
  <c r="BP796" i="1"/>
  <c r="BP797" i="1" s="1"/>
  <c r="BP794" i="1"/>
  <c r="AP791" i="1"/>
  <c r="AP793" i="1"/>
  <c r="W793" i="1"/>
  <c r="W791" i="1"/>
  <c r="BA791" i="1"/>
  <c r="BA793" i="1"/>
  <c r="AN793" i="1"/>
  <c r="AN791" i="1"/>
  <c r="AE794" i="1"/>
  <c r="AE796" i="1"/>
  <c r="AE797" i="1" s="1"/>
  <c r="BN793" i="1"/>
  <c r="BN791" i="1"/>
  <c r="O793" i="1"/>
  <c r="O791" i="1"/>
  <c r="AT791" i="1"/>
  <c r="AT793" i="1"/>
  <c r="AS794" i="1"/>
  <c r="AS796" i="1"/>
  <c r="AS797" i="1" s="1"/>
  <c r="AQ794" i="1"/>
  <c r="AQ796" i="1"/>
  <c r="AQ797" i="1" s="1"/>
  <c r="AH793" i="1"/>
  <c r="AH791" i="1"/>
  <c r="AD791" i="1"/>
  <c r="AD793" i="1"/>
  <c r="J794" i="1"/>
  <c r="J796" i="1"/>
  <c r="J797" i="1" s="1"/>
  <c r="BM791" i="1"/>
  <c r="BM793" i="1"/>
  <c r="H791" i="1"/>
  <c r="H793" i="1"/>
  <c r="U794" i="1"/>
  <c r="U796" i="1"/>
  <c r="U797" i="1" s="1"/>
  <c r="V796" i="1"/>
  <c r="V797" i="1" s="1"/>
  <c r="V794" i="1"/>
  <c r="BI791" i="1"/>
  <c r="BI793" i="1"/>
  <c r="K796" i="1"/>
  <c r="K797" i="1" s="1"/>
  <c r="K794" i="1"/>
  <c r="BS794" i="1"/>
  <c r="BS796" i="1"/>
  <c r="BS797" i="1" s="1"/>
  <c r="G791" i="1"/>
  <c r="G793" i="1"/>
  <c r="P791" i="1"/>
  <c r="P793" i="1"/>
  <c r="BA796" i="1" l="1"/>
  <c r="BA797" i="1" s="1"/>
  <c r="BA794" i="1"/>
  <c r="AP794" i="1"/>
  <c r="AP796" i="1"/>
  <c r="AP797" i="1" s="1"/>
  <c r="M794" i="1"/>
  <c r="M796" i="1"/>
  <c r="M797" i="1" s="1"/>
  <c r="AH796" i="1"/>
  <c r="AH797" i="1" s="1"/>
  <c r="AH794" i="1"/>
  <c r="O794" i="1"/>
  <c r="O796" i="1"/>
  <c r="O797" i="1" s="1"/>
  <c r="I794" i="1"/>
  <c r="I796" i="1"/>
  <c r="I797" i="1" s="1"/>
  <c r="BU794" i="1"/>
  <c r="BU796" i="1"/>
  <c r="BU797" i="1" s="1"/>
  <c r="L796" i="1"/>
  <c r="L797" i="1" s="1"/>
  <c r="L794" i="1"/>
  <c r="Y796" i="1"/>
  <c r="Y797" i="1" s="1"/>
  <c r="Y794" i="1"/>
  <c r="AR796" i="1"/>
  <c r="AR797" i="1" s="1"/>
  <c r="AR794" i="1"/>
  <c r="BF794" i="1"/>
  <c r="BF796" i="1"/>
  <c r="BF797" i="1" s="1"/>
  <c r="P794" i="1"/>
  <c r="P796" i="1"/>
  <c r="P797" i="1" s="1"/>
  <c r="BI796" i="1"/>
  <c r="BI797" i="1" s="1"/>
  <c r="BI794" i="1"/>
  <c r="BM794" i="1"/>
  <c r="BM796" i="1"/>
  <c r="BM797" i="1" s="1"/>
  <c r="AD796" i="1"/>
  <c r="AD797" i="1" s="1"/>
  <c r="AD794" i="1"/>
  <c r="AT796" i="1"/>
  <c r="AT797" i="1" s="1"/>
  <c r="AT794" i="1"/>
  <c r="BK794" i="1"/>
  <c r="BK796" i="1"/>
  <c r="BK797" i="1" s="1"/>
  <c r="S794" i="1"/>
  <c r="S796" i="1"/>
  <c r="S797" i="1" s="1"/>
  <c r="BJ794" i="1"/>
  <c r="BJ796" i="1"/>
  <c r="BJ797" i="1" s="1"/>
  <c r="BG794" i="1"/>
  <c r="BG796" i="1"/>
  <c r="BG797" i="1" s="1"/>
  <c r="G796" i="1"/>
  <c r="G797" i="1" s="1"/>
  <c r="G794" i="1"/>
  <c r="H794" i="1"/>
  <c r="H796" i="1"/>
  <c r="H797" i="1" s="1"/>
  <c r="Q796" i="1"/>
  <c r="Q797" i="1" s="1"/>
  <c r="Q794" i="1"/>
  <c r="AV796" i="1"/>
  <c r="AV797" i="1" s="1"/>
  <c r="AV794" i="1"/>
  <c r="AY794" i="1"/>
  <c r="AY796" i="1"/>
  <c r="AY797" i="1" s="1"/>
  <c r="AW796" i="1"/>
  <c r="AW797" i="1" s="1"/>
  <c r="AW794" i="1"/>
  <c r="AK794" i="1"/>
  <c r="AK796" i="1"/>
  <c r="AK797" i="1" s="1"/>
  <c r="BN794" i="1"/>
  <c r="BN796" i="1"/>
  <c r="BN797" i="1" s="1"/>
  <c r="AN794" i="1"/>
  <c r="AN796" i="1"/>
  <c r="AN797" i="1" s="1"/>
  <c r="W794" i="1"/>
  <c r="W796" i="1"/>
  <c r="W797" i="1" s="1"/>
  <c r="AL796" i="1"/>
  <c r="AL797" i="1" s="1"/>
  <c r="AL794" i="1"/>
  <c r="BQ796" i="1"/>
  <c r="BQ797" i="1" s="1"/>
  <c r="BQ794" i="1"/>
  <c r="BB796" i="1"/>
  <c r="BB797" i="1" s="1"/>
  <c r="BB794" i="1"/>
  <c r="AO794" i="1"/>
  <c r="AO796" i="1"/>
  <c r="AO797" i="1" s="1"/>
  <c r="AB796" i="1"/>
  <c r="AB797" i="1" s="1"/>
  <c r="AB794" i="1"/>
</calcChain>
</file>

<file path=xl/sharedStrings.xml><?xml version="1.0" encoding="utf-8"?>
<sst xmlns="http://schemas.openxmlformats.org/spreadsheetml/2006/main" count="974" uniqueCount="173">
  <si>
    <t>Kruopos</t>
  </si>
  <si>
    <t>Perlinės</t>
  </si>
  <si>
    <t>Miežinės</t>
  </si>
  <si>
    <t>Kvietinės</t>
  </si>
  <si>
    <t>Makaronai</t>
  </si>
  <si>
    <t>Miltai</t>
  </si>
  <si>
    <t>Silkė</t>
  </si>
  <si>
    <t>Žuvis</t>
  </si>
  <si>
    <t>Margarinas</t>
  </si>
  <si>
    <t>Aliejus</t>
  </si>
  <si>
    <t>Sviestas</t>
  </si>
  <si>
    <t>Bulvės</t>
  </si>
  <si>
    <t>Kopūstai</t>
  </si>
  <si>
    <t>Morkos</t>
  </si>
  <si>
    <t>Svogūnai</t>
  </si>
  <si>
    <t>Agurkai</t>
  </si>
  <si>
    <t>Cukrus</t>
  </si>
  <si>
    <t>Arbata</t>
  </si>
  <si>
    <t>Pienas</t>
  </si>
  <si>
    <t>Varškė</t>
  </si>
  <si>
    <t>Grietinė</t>
  </si>
  <si>
    <t>Krakmolas</t>
  </si>
  <si>
    <t>PUS- RYČIAI</t>
  </si>
  <si>
    <t>PIETŪS</t>
  </si>
  <si>
    <t>VAKA- RIENĖ</t>
  </si>
  <si>
    <t>Iš viso per dieną</t>
  </si>
  <si>
    <t>Džiovinti vaisiai</t>
  </si>
  <si>
    <t>Miežinių kruopų košė</t>
  </si>
  <si>
    <t>Fermentinis sūris</t>
  </si>
  <si>
    <t>Kiaušiniai</t>
  </si>
  <si>
    <t>Actas</t>
  </si>
  <si>
    <t>Česnakai</t>
  </si>
  <si>
    <t>Kefyras</t>
  </si>
  <si>
    <t>Kiauliena</t>
  </si>
  <si>
    <t>Rūgštynės</t>
  </si>
  <si>
    <t>Pomidorų padažas</t>
  </si>
  <si>
    <t>Žirniai</t>
  </si>
  <si>
    <t>Patiekalo svoris</t>
  </si>
  <si>
    <t>Kompotas</t>
  </si>
  <si>
    <t>Arbata su cukrumi</t>
  </si>
  <si>
    <t>Burokėliai</t>
  </si>
  <si>
    <t>Virtos bulvės</t>
  </si>
  <si>
    <t>Duona (juoda)</t>
  </si>
  <si>
    <t>Duona (balta)</t>
  </si>
  <si>
    <t>Kepta žuvis</t>
  </si>
  <si>
    <t>Burokėlių salotos (1)</t>
  </si>
  <si>
    <t>Citrinos rūgštis</t>
  </si>
  <si>
    <t>Burokėlių sriuba su bulvėmis</t>
  </si>
  <si>
    <t>Virtos dešrelės</t>
  </si>
  <si>
    <t>Bulvių košė</t>
  </si>
  <si>
    <t>Šviežių kopūstų salotos</t>
  </si>
  <si>
    <t>Perlinių kruopų košė</t>
  </si>
  <si>
    <t>Kvietinių kruopų košė</t>
  </si>
  <si>
    <t>Virtas kiaušinis</t>
  </si>
  <si>
    <t>Burokėlių salotos (2)</t>
  </si>
  <si>
    <t>Mėsos-kaulų sultinys</t>
  </si>
  <si>
    <t>Vanduo</t>
  </si>
  <si>
    <t>Žirnių šustinė</t>
  </si>
  <si>
    <t>VAKA-RIENĖ</t>
  </si>
  <si>
    <t>Žuvies kotletai</t>
  </si>
  <si>
    <t>Šviežių kopūstų sriuba su bulvėmis</t>
  </si>
  <si>
    <t>Kiaulienos guliašas</t>
  </si>
  <si>
    <t>Virti kiaušiniai</t>
  </si>
  <si>
    <t>Žirnių sriuba</t>
  </si>
  <si>
    <t>Manų košė</t>
  </si>
  <si>
    <t>Raugintų kopūstų salotos</t>
  </si>
  <si>
    <t>Prieskoniai (sausi)</t>
  </si>
  <si>
    <t>Batonas</t>
  </si>
  <si>
    <t>Grikių</t>
  </si>
  <si>
    <t>Ryžių</t>
  </si>
  <si>
    <t>Manų</t>
  </si>
  <si>
    <t>PUS-
RYČIAI</t>
  </si>
  <si>
    <t>Bandelė (saldi)</t>
  </si>
  <si>
    <t>Varškė su grietine</t>
  </si>
  <si>
    <t>Džemas</t>
  </si>
  <si>
    <t>Makaronai su pomidorų padažu</t>
  </si>
  <si>
    <t>Makaronų košė</t>
  </si>
  <si>
    <t>Troškintos daržovės</t>
  </si>
  <si>
    <t xml:space="preserve">Batonas </t>
  </si>
  <si>
    <t>Ryžių sriuba su pomidorų padažu</t>
  </si>
  <si>
    <t>Makaronų sriuba</t>
  </si>
  <si>
    <t>Makaronų apkepas</t>
  </si>
  <si>
    <t>Žemaičių blynai</t>
  </si>
  <si>
    <t>Kiaulienos maltiniai</t>
  </si>
  <si>
    <t>Kepti varškėčiai</t>
  </si>
  <si>
    <t>Varškės ir ryžių apkepas</t>
  </si>
  <si>
    <t>Omletas su dešra</t>
  </si>
  <si>
    <t>100/20</t>
  </si>
  <si>
    <t>Miltiniai sklindžiai</t>
  </si>
  <si>
    <t>Kakavos milteliai</t>
  </si>
  <si>
    <t>PAVA-KARIAI</t>
  </si>
  <si>
    <t>Kiaušinis</t>
  </si>
  <si>
    <t>Virta dešra</t>
  </si>
  <si>
    <t>PAVA-
KARIAI</t>
  </si>
  <si>
    <t>Burokėlių mišrainė su silke</t>
  </si>
  <si>
    <t>100/50</t>
  </si>
  <si>
    <t>Druska (joduota)</t>
  </si>
  <si>
    <t>Karštai rūkyta dešra</t>
  </si>
  <si>
    <t>Džiūvėsėliai</t>
  </si>
  <si>
    <t>Avižiniai dribsniai</t>
  </si>
  <si>
    <t>VALGIARAŠČIO NEPILNAMEČIAMS MAISTO PRODUKTŲ KIEKIAI (GRAMAIS)</t>
  </si>
  <si>
    <t>Valgiaraščio nepilnamečiams</t>
  </si>
  <si>
    <t>Duona (ruginė)</t>
  </si>
  <si>
    <t>Duona (kvietinė)</t>
  </si>
  <si>
    <t>Dešrelės (I rūšies)</t>
  </si>
  <si>
    <t>Virta dešra (I rūšies)</t>
  </si>
  <si>
    <t>Produkto pavadinimas ir kiekis gramais 1 asmeniui</t>
  </si>
  <si>
    <t>Sviestas (82 %)</t>
  </si>
  <si>
    <t>Pienas (2,5 %)</t>
  </si>
  <si>
    <t>Kefyras (2,5 %)</t>
  </si>
  <si>
    <t>Varškė (9 %)</t>
  </si>
  <si>
    <t>Grietinė (30 %)</t>
  </si>
  <si>
    <t>Agurkų sriuba</t>
  </si>
  <si>
    <t>Kiauliena, troškinta su kopūstais</t>
  </si>
  <si>
    <t>Iš viso per 28 dienas</t>
  </si>
  <si>
    <t>Vidurkis</t>
  </si>
  <si>
    <t>Iš viso per 29 dienas</t>
  </si>
  <si>
    <t>Iš viso per 30 dienų</t>
  </si>
  <si>
    <t>Iš viso per 31 dieną</t>
  </si>
  <si>
    <t>PATIEKALO PAVADINIMAS</t>
  </si>
  <si>
    <t>Mėnesio diena</t>
  </si>
  <si>
    <t>Rūgštynių sriuba su bulvėmis</t>
  </si>
  <si>
    <t>Natūralus medus</t>
  </si>
  <si>
    <t>Meduoliai</t>
  </si>
  <si>
    <t>Bananas</t>
  </si>
  <si>
    <t>Bananai</t>
  </si>
  <si>
    <t>Vafliai</t>
  </si>
  <si>
    <t>Apelsinas</t>
  </si>
  <si>
    <t>Apelsinai</t>
  </si>
  <si>
    <t>Geriamasis jogurtas</t>
  </si>
  <si>
    <t>Sausainiai</t>
  </si>
  <si>
    <t>Saldus varškės sūrelis</t>
  </si>
  <si>
    <t>Jogurtas</t>
  </si>
  <si>
    <t>Glaistytas sūrelis</t>
  </si>
  <si>
    <t>Sausi pusryčiai</t>
  </si>
  <si>
    <t>Mandarinai</t>
  </si>
  <si>
    <t>Traškučiai</t>
  </si>
  <si>
    <t xml:space="preserve">Bananas </t>
  </si>
  <si>
    <t>70/30</t>
  </si>
  <si>
    <t>Vafliai, natūralus medus</t>
  </si>
  <si>
    <t xml:space="preserve">Miežinių kruopų košė </t>
  </si>
  <si>
    <t>Valstiečių sriuba</t>
  </si>
  <si>
    <t>Kisielius</t>
  </si>
  <si>
    <t>Troškinta kiauliena</t>
  </si>
  <si>
    <t>Raugintų kopūstų sriuba su bulvėmis</t>
  </si>
  <si>
    <t>Silkė su actu ir svogūnais</t>
  </si>
  <si>
    <t>Grikių košė su dešra</t>
  </si>
  <si>
    <t>Bulvių sriuba</t>
  </si>
  <si>
    <t>Guliašas iš galvijų širdžių</t>
  </si>
  <si>
    <t>Galvijų širdys</t>
  </si>
  <si>
    <t xml:space="preserve">    </t>
  </si>
  <si>
    <t>Plovas</t>
  </si>
  <si>
    <t>Kaloringumas</t>
  </si>
  <si>
    <t xml:space="preserve">Fermentinis sūris </t>
  </si>
  <si>
    <t>Makaronų košė,</t>
  </si>
  <si>
    <t>Kakava su pienu</t>
  </si>
  <si>
    <t>Ryžių kruopų košė</t>
  </si>
  <si>
    <t>Razinos</t>
  </si>
  <si>
    <t>Grikių kruopų košė</t>
  </si>
  <si>
    <t>Grikių kruopų košė su dešra</t>
  </si>
  <si>
    <t>Pieniška grikių kruopų sriuba</t>
  </si>
  <si>
    <t>Duona (juoda / Bandelė (saldi)</t>
  </si>
  <si>
    <t>100/100</t>
  </si>
  <si>
    <t xml:space="preserve">Perlinių kruopų košė </t>
  </si>
  <si>
    <t>Omletas su svogūnais</t>
  </si>
  <si>
    <t xml:space="preserve">1 priedas     </t>
  </si>
  <si>
    <t xml:space="preserve">Avižinių dribsnių košė </t>
  </si>
  <si>
    <t>Obuolys</t>
  </si>
  <si>
    <t>Obuoliai</t>
  </si>
  <si>
    <t>Morkų salotos</t>
  </si>
  <si>
    <t>Manų kruopų košė</t>
  </si>
  <si>
    <t>Šviežių kopūstų salotos su morkomis</t>
  </si>
  <si>
    <t>(Sudaryti pagal KD direktoriaus 2017 m. lapkričio 7 d. įsakymu Nr. V-447 patvirtintus valgiaraščius)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</si>
</sst>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0.0"/>
    <numFmt numFmtId="166" formatCode="_-* #,##0.0\ _L_t_-;\-* #,##0.0\ _L_t_-;_-* &quot;-&quot;??\ _L_t_-;_-@_-"/>
  </numFmts>
  <fonts count="17" x14ac:knownFonts="1">
    <font>
      <sz val="14"/>
      <name val="Times New Roman"/>
      <charset val="186"/>
    </font>
    <font>
      <sz val="14"/>
      <name val="Times New Roman"/>
      <charset val="186"/>
    </font>
    <font>
      <sz val="5"/>
      <name val="Arial"/>
      <family val="2"/>
    </font>
    <font>
      <sz val="8"/>
      <name val="Arial"/>
      <family val="2"/>
    </font>
    <font>
      <sz val="14"/>
      <name val="Times New Roman"/>
      <charset val="186"/>
    </font>
    <font>
      <sz val="9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4"/>
      <name val="Times New Roman"/>
      <family val="1"/>
      <charset val="186"/>
    </font>
    <font>
      <sz val="10"/>
      <name val="Arial"/>
      <family val="2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Arial"/>
      <family val="2"/>
    </font>
    <font>
      <sz val="8"/>
      <name val="Times New Roman"/>
      <family val="1"/>
    </font>
    <font>
      <sz val="5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/>
    <xf numFmtId="0" fontId="5" fillId="0" borderId="0" xfId="0" applyFont="1"/>
    <xf numFmtId="0" fontId="5" fillId="0" borderId="18" xfId="0" applyFont="1" applyBorder="1" applyAlignment="1">
      <alignment horizontal="center" textRotation="90"/>
    </xf>
    <xf numFmtId="0" fontId="5" fillId="0" borderId="14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3" fillId="0" borderId="11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textRotation="90"/>
    </xf>
    <xf numFmtId="0" fontId="5" fillId="0" borderId="9" xfId="0" applyFont="1" applyBorder="1" applyAlignment="1">
      <alignment textRotation="90"/>
    </xf>
    <xf numFmtId="0" fontId="5" fillId="0" borderId="10" xfId="0" applyFont="1" applyBorder="1" applyAlignment="1">
      <alignment textRotation="90"/>
    </xf>
    <xf numFmtId="0" fontId="5" fillId="0" borderId="10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6" fontId="3" fillId="0" borderId="1" xfId="1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3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6" fontId="3" fillId="0" borderId="5" xfId="1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6" fontId="3" fillId="0" borderId="4" xfId="1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6" fontId="3" fillId="0" borderId="3" xfId="1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6" fontId="3" fillId="0" borderId="1" xfId="1" applyNumberFormat="1" applyFont="1" applyBorder="1"/>
    <xf numFmtId="165" fontId="3" fillId="0" borderId="1" xfId="0" applyNumberFormat="1" applyFont="1" applyBorder="1"/>
    <xf numFmtId="0" fontId="3" fillId="0" borderId="23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66" fontId="3" fillId="0" borderId="4" xfId="1" applyNumberFormat="1" applyFont="1" applyBorder="1"/>
    <xf numFmtId="165" fontId="3" fillId="0" borderId="4" xfId="0" applyNumberFormat="1" applyFont="1" applyBorder="1"/>
    <xf numFmtId="0" fontId="3" fillId="0" borderId="5" xfId="0" applyFont="1" applyBorder="1"/>
    <xf numFmtId="0" fontId="3" fillId="0" borderId="24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6" fontId="3" fillId="0" borderId="2" xfId="1" applyNumberFormat="1" applyFont="1" applyBorder="1"/>
    <xf numFmtId="165" fontId="3" fillId="0" borderId="2" xfId="0" applyNumberFormat="1" applyFont="1" applyBorder="1"/>
    <xf numFmtId="0" fontId="3" fillId="0" borderId="26" xfId="0" applyFont="1" applyBorder="1"/>
    <xf numFmtId="0" fontId="3" fillId="0" borderId="5" xfId="0" applyFont="1" applyBorder="1" applyAlignment="1">
      <alignment horizontal="center"/>
    </xf>
    <xf numFmtId="166" fontId="3" fillId="0" borderId="5" xfId="1" applyNumberFormat="1" applyFont="1" applyBorder="1"/>
    <xf numFmtId="165" fontId="3" fillId="0" borderId="5" xfId="0" applyNumberFormat="1" applyFont="1" applyBorder="1"/>
    <xf numFmtId="0" fontId="3" fillId="0" borderId="28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6" fontId="3" fillId="0" borderId="3" xfId="1" applyNumberFormat="1" applyFont="1" applyBorder="1"/>
    <xf numFmtId="165" fontId="3" fillId="0" borderId="3" xfId="0" applyNumberFormat="1" applyFont="1" applyBorder="1"/>
    <xf numFmtId="0" fontId="3" fillId="0" borderId="27" xfId="0" applyFont="1" applyBorder="1"/>
    <xf numFmtId="0" fontId="13" fillId="0" borderId="0" xfId="0" applyFont="1"/>
    <xf numFmtId="0" fontId="3" fillId="0" borderId="29" xfId="0" applyFont="1" applyBorder="1"/>
    <xf numFmtId="0" fontId="3" fillId="0" borderId="2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166" fontId="3" fillId="0" borderId="20" xfId="1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166" fontId="3" fillId="0" borderId="22" xfId="1" applyNumberFormat="1" applyFont="1" applyBorder="1" applyAlignment="1">
      <alignment vertical="center"/>
    </xf>
    <xf numFmtId="165" fontId="3" fillId="0" borderId="22" xfId="0" applyNumberFormat="1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8" xfId="0" applyFont="1" applyBorder="1" applyAlignment="1">
      <alignment vertical="center"/>
    </xf>
    <xf numFmtId="1" fontId="3" fillId="0" borderId="3" xfId="0" applyNumberFormat="1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66" fontId="2" fillId="0" borderId="2" xfId="1" applyNumberFormat="1" applyFont="1" applyBorder="1"/>
    <xf numFmtId="165" fontId="2" fillId="0" borderId="2" xfId="0" applyNumberFormat="1" applyFont="1" applyBorder="1"/>
    <xf numFmtId="0" fontId="2" fillId="0" borderId="26" xfId="0" applyFont="1" applyBorder="1"/>
    <xf numFmtId="0" fontId="2" fillId="0" borderId="15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6" fillId="0" borderId="0" xfId="0" applyFont="1"/>
    <xf numFmtId="165" fontId="2" fillId="0" borderId="5" xfId="0" applyNumberFormat="1" applyFont="1" applyBorder="1"/>
    <xf numFmtId="0" fontId="2" fillId="0" borderId="24" xfId="0" applyFont="1" applyBorder="1"/>
    <xf numFmtId="1" fontId="3" fillId="0" borderId="5" xfId="0" applyNumberFormat="1" applyFont="1" applyBorder="1"/>
    <xf numFmtId="166" fontId="2" fillId="0" borderId="5" xfId="1" applyNumberFormat="1" applyFont="1" applyBorder="1"/>
    <xf numFmtId="0" fontId="2" fillId="0" borderId="16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3" fillId="0" borderId="22" xfId="0" applyFont="1" applyBorder="1"/>
    <xf numFmtId="166" fontId="2" fillId="0" borderId="0" xfId="1" applyNumberFormat="1" applyFont="1"/>
    <xf numFmtId="0" fontId="2" fillId="0" borderId="13" xfId="0" applyFont="1" applyBorder="1"/>
    <xf numFmtId="0" fontId="2" fillId="0" borderId="0" xfId="0" applyFont="1" applyAlignment="1"/>
    <xf numFmtId="0" fontId="3" fillId="0" borderId="3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9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5" fillId="0" borderId="0" xfId="0" applyFont="1" applyAlignment="1"/>
    <xf numFmtId="0" fontId="3" fillId="0" borderId="1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textRotation="90"/>
    </xf>
    <xf numFmtId="0" fontId="4" fillId="0" borderId="9" xfId="0" applyFont="1" applyBorder="1" applyAlignment="1">
      <alignment horizontal="center" textRotation="90"/>
    </xf>
    <xf numFmtId="0" fontId="4" fillId="0" borderId="3" xfId="0" applyFont="1" applyBorder="1" applyAlignment="1">
      <alignment horizontal="left" vertical="center"/>
    </xf>
    <xf numFmtId="0" fontId="12" fillId="0" borderId="9" xfId="0" applyFont="1" applyBorder="1" applyAlignment="1">
      <alignment horizontal="center" textRotation="90"/>
    </xf>
    <xf numFmtId="0" fontId="3" fillId="0" borderId="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1" fillId="0" borderId="48" xfId="0" applyFont="1" applyBorder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3" fillId="0" borderId="37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1" fillId="0" borderId="49" xfId="0" applyFont="1" applyBorder="1" applyAlignment="1">
      <alignment horizontal="center" vertical="center" textRotation="90"/>
    </xf>
    <xf numFmtId="0" fontId="11" fillId="0" borderId="50" xfId="0" applyFont="1" applyBorder="1" applyAlignment="1">
      <alignment horizontal="center" vertical="center" textRotation="90"/>
    </xf>
    <xf numFmtId="0" fontId="11" fillId="0" borderId="51" xfId="0" applyFont="1" applyBorder="1" applyAlignment="1">
      <alignment horizontal="center" vertical="center" textRotation="90"/>
    </xf>
    <xf numFmtId="0" fontId="11" fillId="0" borderId="52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left" vertical="center" wrapText="1"/>
    </xf>
    <xf numFmtId="0" fontId="4" fillId="0" borderId="4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5" fillId="0" borderId="11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textRotation="90"/>
    </xf>
    <xf numFmtId="0" fontId="5" fillId="0" borderId="18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4" fillId="0" borderId="4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50" xfId="0" applyFont="1" applyBorder="1" applyAlignment="1">
      <alignment horizontal="center" vertical="center" textRotation="90"/>
    </xf>
    <xf numFmtId="0" fontId="3" fillId="0" borderId="51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4" fillId="0" borderId="4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5" fillId="0" borderId="18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1" fillId="0" borderId="13" xfId="0" applyFont="1" applyBorder="1" applyAlignment="1"/>
    <xf numFmtId="0" fontId="2" fillId="0" borderId="13" xfId="0" applyFont="1" applyBorder="1" applyAlignment="1"/>
    <xf numFmtId="0" fontId="5" fillId="0" borderId="45" xfId="0" applyFont="1" applyBorder="1" applyAlignment="1">
      <alignment horizontal="center" vertical="top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48" xfId="0" applyFont="1" applyBorder="1" applyAlignment="1">
      <alignment textRotation="90"/>
    </xf>
    <xf numFmtId="0" fontId="4" fillId="0" borderId="9" xfId="0" applyFont="1" applyBorder="1" applyAlignment="1"/>
    <xf numFmtId="0" fontId="3" fillId="0" borderId="11" xfId="0" applyFont="1" applyBorder="1" applyAlignment="1">
      <alignment horizontal="center" textRotation="90"/>
    </xf>
    <xf numFmtId="0" fontId="13" fillId="0" borderId="9" xfId="0" applyFont="1" applyBorder="1" applyAlignment="1">
      <alignment textRotation="90"/>
    </xf>
    <xf numFmtId="0" fontId="5" fillId="0" borderId="11" xfId="0" applyFont="1" applyBorder="1" applyAlignment="1">
      <alignment textRotation="90"/>
    </xf>
    <xf numFmtId="0" fontId="5" fillId="0" borderId="48" xfId="0" applyFont="1" applyBorder="1" applyAlignment="1">
      <alignment horizontal="center" vertical="top" textRotation="90"/>
    </xf>
    <xf numFmtId="0" fontId="4" fillId="0" borderId="9" xfId="0" applyFont="1" applyBorder="1" applyAlignment="1">
      <alignment textRotation="90"/>
    </xf>
    <xf numFmtId="0" fontId="5" fillId="0" borderId="44" xfId="0" applyFont="1" applyBorder="1" applyAlignment="1">
      <alignment textRotation="90"/>
    </xf>
    <xf numFmtId="0" fontId="4" fillId="0" borderId="35" xfId="0" applyFont="1" applyBorder="1" applyAlignment="1"/>
    <xf numFmtId="0" fontId="5" fillId="0" borderId="48" xfId="0" applyFont="1" applyBorder="1" applyAlignment="1">
      <alignment textRotation="90" wrapText="1"/>
    </xf>
    <xf numFmtId="0" fontId="4" fillId="0" borderId="11" xfId="0" applyFont="1" applyBorder="1" applyAlignment="1">
      <alignment textRotation="90" wrapText="1"/>
    </xf>
    <xf numFmtId="0" fontId="4" fillId="0" borderId="9" xfId="0" applyFont="1" applyBorder="1" applyAlignment="1">
      <alignment textRotation="90" wrapText="1"/>
    </xf>
    <xf numFmtId="0" fontId="4" fillId="0" borderId="46" xfId="0" applyFont="1" applyBorder="1" applyAlignment="1">
      <alignment horizontal="center" vertical="top"/>
    </xf>
    <xf numFmtId="0" fontId="4" fillId="0" borderId="47" xfId="0" applyFont="1" applyBorder="1" applyAlignment="1">
      <alignment horizontal="center" vertical="top"/>
    </xf>
    <xf numFmtId="0" fontId="4" fillId="0" borderId="4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3" fillId="0" borderId="1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6</xdr:row>
      <xdr:rowOff>9525</xdr:rowOff>
    </xdr:from>
    <xdr:to>
      <xdr:col>71</xdr:col>
      <xdr:colOff>0</xdr:colOff>
      <xdr:row>7</xdr:row>
      <xdr:rowOff>38100</xdr:rowOff>
    </xdr:to>
    <xdr:sp macro="" textlink="">
      <xdr:nvSpPr>
        <xdr:cNvPr id="1904" name="Line 1">
          <a:extLst>
            <a:ext uri="{FF2B5EF4-FFF2-40B4-BE49-F238E27FC236}">
              <a16:creationId xmlns:a16="http://schemas.microsoft.com/office/drawing/2014/main" xmlns="" id="{A385C249-1B34-4846-A6AB-28363459A38F}"/>
            </a:ext>
          </a:extLst>
        </xdr:cNvPr>
        <xdr:cNvSpPr>
          <a:spLocks noChangeShapeType="1"/>
        </xdr:cNvSpPr>
      </xdr:nvSpPr>
      <xdr:spPr bwMode="auto">
        <a:xfrm>
          <a:off x="16916400" y="11239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84</xdr:row>
      <xdr:rowOff>0</xdr:rowOff>
    </xdr:from>
    <xdr:to>
      <xdr:col>71</xdr:col>
      <xdr:colOff>0</xdr:colOff>
      <xdr:row>84</xdr:row>
      <xdr:rowOff>0</xdr:rowOff>
    </xdr:to>
    <xdr:sp macro="" textlink="">
      <xdr:nvSpPr>
        <xdr:cNvPr id="1905" name="Line 2">
          <a:extLst>
            <a:ext uri="{FF2B5EF4-FFF2-40B4-BE49-F238E27FC236}">
              <a16:creationId xmlns:a16="http://schemas.microsoft.com/office/drawing/2014/main" xmlns="" id="{20E52139-89D7-4C2F-AB91-CE546A2FD025}"/>
            </a:ext>
          </a:extLst>
        </xdr:cNvPr>
        <xdr:cNvSpPr>
          <a:spLocks noChangeShapeType="1"/>
        </xdr:cNvSpPr>
      </xdr:nvSpPr>
      <xdr:spPr bwMode="auto">
        <a:xfrm>
          <a:off x="16916400" y="14344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84</xdr:row>
      <xdr:rowOff>0</xdr:rowOff>
    </xdr:from>
    <xdr:to>
      <xdr:col>71</xdr:col>
      <xdr:colOff>0</xdr:colOff>
      <xdr:row>84</xdr:row>
      <xdr:rowOff>0</xdr:rowOff>
    </xdr:to>
    <xdr:sp macro="" textlink="">
      <xdr:nvSpPr>
        <xdr:cNvPr id="1906" name="Line 4">
          <a:extLst>
            <a:ext uri="{FF2B5EF4-FFF2-40B4-BE49-F238E27FC236}">
              <a16:creationId xmlns:a16="http://schemas.microsoft.com/office/drawing/2014/main" xmlns="" id="{8DC59CB9-1DA9-4808-983D-AB230F12201B}"/>
            </a:ext>
          </a:extLst>
        </xdr:cNvPr>
        <xdr:cNvSpPr>
          <a:spLocks noChangeShapeType="1"/>
        </xdr:cNvSpPr>
      </xdr:nvSpPr>
      <xdr:spPr bwMode="auto">
        <a:xfrm>
          <a:off x="16916400" y="14344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108</xdr:row>
      <xdr:rowOff>0</xdr:rowOff>
    </xdr:from>
    <xdr:to>
      <xdr:col>71</xdr:col>
      <xdr:colOff>0</xdr:colOff>
      <xdr:row>108</xdr:row>
      <xdr:rowOff>0</xdr:rowOff>
    </xdr:to>
    <xdr:sp macro="" textlink="">
      <xdr:nvSpPr>
        <xdr:cNvPr id="1907" name="Line 5">
          <a:extLst>
            <a:ext uri="{FF2B5EF4-FFF2-40B4-BE49-F238E27FC236}">
              <a16:creationId xmlns:a16="http://schemas.microsoft.com/office/drawing/2014/main" xmlns="" id="{913FFE65-208A-4BFE-A1CF-006EF52C8DB2}"/>
            </a:ext>
          </a:extLst>
        </xdr:cNvPr>
        <xdr:cNvSpPr>
          <a:spLocks noChangeShapeType="1"/>
        </xdr:cNvSpPr>
      </xdr:nvSpPr>
      <xdr:spPr bwMode="auto">
        <a:xfrm>
          <a:off x="16916400" y="1807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108</xdr:row>
      <xdr:rowOff>0</xdr:rowOff>
    </xdr:from>
    <xdr:to>
      <xdr:col>71</xdr:col>
      <xdr:colOff>0</xdr:colOff>
      <xdr:row>108</xdr:row>
      <xdr:rowOff>0</xdr:rowOff>
    </xdr:to>
    <xdr:sp macro="" textlink="">
      <xdr:nvSpPr>
        <xdr:cNvPr id="1908" name="Line 6">
          <a:extLst>
            <a:ext uri="{FF2B5EF4-FFF2-40B4-BE49-F238E27FC236}">
              <a16:creationId xmlns:a16="http://schemas.microsoft.com/office/drawing/2014/main" xmlns="" id="{67D42597-5CC8-4893-A1C2-BC757F3CCDAE}"/>
            </a:ext>
          </a:extLst>
        </xdr:cNvPr>
        <xdr:cNvSpPr>
          <a:spLocks noChangeShapeType="1"/>
        </xdr:cNvSpPr>
      </xdr:nvSpPr>
      <xdr:spPr bwMode="auto">
        <a:xfrm>
          <a:off x="16916400" y="1807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108</xdr:row>
      <xdr:rowOff>0</xdr:rowOff>
    </xdr:from>
    <xdr:to>
      <xdr:col>71</xdr:col>
      <xdr:colOff>0</xdr:colOff>
      <xdr:row>108</xdr:row>
      <xdr:rowOff>0</xdr:rowOff>
    </xdr:to>
    <xdr:sp macro="" textlink="">
      <xdr:nvSpPr>
        <xdr:cNvPr id="1909" name="Line 7">
          <a:extLst>
            <a:ext uri="{FF2B5EF4-FFF2-40B4-BE49-F238E27FC236}">
              <a16:creationId xmlns:a16="http://schemas.microsoft.com/office/drawing/2014/main" xmlns="" id="{00835F90-2910-4842-8D9A-C12940FF79B0}"/>
            </a:ext>
          </a:extLst>
        </xdr:cNvPr>
        <xdr:cNvSpPr>
          <a:spLocks noChangeShapeType="1"/>
        </xdr:cNvSpPr>
      </xdr:nvSpPr>
      <xdr:spPr bwMode="auto">
        <a:xfrm>
          <a:off x="16916400" y="1807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108</xdr:row>
      <xdr:rowOff>0</xdr:rowOff>
    </xdr:from>
    <xdr:to>
      <xdr:col>71</xdr:col>
      <xdr:colOff>0</xdr:colOff>
      <xdr:row>108</xdr:row>
      <xdr:rowOff>0</xdr:rowOff>
    </xdr:to>
    <xdr:sp macro="" textlink="">
      <xdr:nvSpPr>
        <xdr:cNvPr id="1910" name="Line 8">
          <a:extLst>
            <a:ext uri="{FF2B5EF4-FFF2-40B4-BE49-F238E27FC236}">
              <a16:creationId xmlns:a16="http://schemas.microsoft.com/office/drawing/2014/main" xmlns="" id="{D7E47F7B-00BA-4624-81CB-5B97079D258A}"/>
            </a:ext>
          </a:extLst>
        </xdr:cNvPr>
        <xdr:cNvSpPr>
          <a:spLocks noChangeShapeType="1"/>
        </xdr:cNvSpPr>
      </xdr:nvSpPr>
      <xdr:spPr bwMode="auto">
        <a:xfrm>
          <a:off x="16916400" y="1807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108</xdr:row>
      <xdr:rowOff>0</xdr:rowOff>
    </xdr:from>
    <xdr:to>
      <xdr:col>71</xdr:col>
      <xdr:colOff>0</xdr:colOff>
      <xdr:row>108</xdr:row>
      <xdr:rowOff>0</xdr:rowOff>
    </xdr:to>
    <xdr:sp macro="" textlink="">
      <xdr:nvSpPr>
        <xdr:cNvPr id="1911" name="Line 9">
          <a:extLst>
            <a:ext uri="{FF2B5EF4-FFF2-40B4-BE49-F238E27FC236}">
              <a16:creationId xmlns:a16="http://schemas.microsoft.com/office/drawing/2014/main" xmlns="" id="{60C013B0-2631-4CC0-A9E6-F6B7C8743FE5}"/>
            </a:ext>
          </a:extLst>
        </xdr:cNvPr>
        <xdr:cNvSpPr>
          <a:spLocks noChangeShapeType="1"/>
        </xdr:cNvSpPr>
      </xdr:nvSpPr>
      <xdr:spPr bwMode="auto">
        <a:xfrm>
          <a:off x="16916400" y="1807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108</xdr:row>
      <xdr:rowOff>0</xdr:rowOff>
    </xdr:from>
    <xdr:to>
      <xdr:col>71</xdr:col>
      <xdr:colOff>0</xdr:colOff>
      <xdr:row>108</xdr:row>
      <xdr:rowOff>0</xdr:rowOff>
    </xdr:to>
    <xdr:sp macro="" textlink="">
      <xdr:nvSpPr>
        <xdr:cNvPr id="1912" name="Line 10">
          <a:extLst>
            <a:ext uri="{FF2B5EF4-FFF2-40B4-BE49-F238E27FC236}">
              <a16:creationId xmlns:a16="http://schemas.microsoft.com/office/drawing/2014/main" xmlns="" id="{91A70254-DF8E-48EB-A058-6A091B6E6705}"/>
            </a:ext>
          </a:extLst>
        </xdr:cNvPr>
        <xdr:cNvSpPr>
          <a:spLocks noChangeShapeType="1"/>
        </xdr:cNvSpPr>
      </xdr:nvSpPr>
      <xdr:spPr bwMode="auto">
        <a:xfrm>
          <a:off x="16916400" y="1807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108</xdr:row>
      <xdr:rowOff>0</xdr:rowOff>
    </xdr:from>
    <xdr:to>
      <xdr:col>71</xdr:col>
      <xdr:colOff>0</xdr:colOff>
      <xdr:row>108</xdr:row>
      <xdr:rowOff>0</xdr:rowOff>
    </xdr:to>
    <xdr:sp macro="" textlink="">
      <xdr:nvSpPr>
        <xdr:cNvPr id="1913" name="Line 11">
          <a:extLst>
            <a:ext uri="{FF2B5EF4-FFF2-40B4-BE49-F238E27FC236}">
              <a16:creationId xmlns:a16="http://schemas.microsoft.com/office/drawing/2014/main" xmlns="" id="{FD463EFB-A77F-488B-8A61-E8098277A5DE}"/>
            </a:ext>
          </a:extLst>
        </xdr:cNvPr>
        <xdr:cNvSpPr>
          <a:spLocks noChangeShapeType="1"/>
        </xdr:cNvSpPr>
      </xdr:nvSpPr>
      <xdr:spPr bwMode="auto">
        <a:xfrm>
          <a:off x="16916400" y="1807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108</xdr:row>
      <xdr:rowOff>0</xdr:rowOff>
    </xdr:from>
    <xdr:to>
      <xdr:col>71</xdr:col>
      <xdr:colOff>0</xdr:colOff>
      <xdr:row>108</xdr:row>
      <xdr:rowOff>0</xdr:rowOff>
    </xdr:to>
    <xdr:sp macro="" textlink="">
      <xdr:nvSpPr>
        <xdr:cNvPr id="1914" name="Line 12">
          <a:extLst>
            <a:ext uri="{FF2B5EF4-FFF2-40B4-BE49-F238E27FC236}">
              <a16:creationId xmlns:a16="http://schemas.microsoft.com/office/drawing/2014/main" xmlns="" id="{B2F70AF0-9118-4E06-BD6B-A69680ECEF80}"/>
            </a:ext>
          </a:extLst>
        </xdr:cNvPr>
        <xdr:cNvSpPr>
          <a:spLocks noChangeShapeType="1"/>
        </xdr:cNvSpPr>
      </xdr:nvSpPr>
      <xdr:spPr bwMode="auto">
        <a:xfrm>
          <a:off x="16916400" y="1807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108</xdr:row>
      <xdr:rowOff>0</xdr:rowOff>
    </xdr:from>
    <xdr:to>
      <xdr:col>71</xdr:col>
      <xdr:colOff>0</xdr:colOff>
      <xdr:row>108</xdr:row>
      <xdr:rowOff>0</xdr:rowOff>
    </xdr:to>
    <xdr:sp macro="" textlink="">
      <xdr:nvSpPr>
        <xdr:cNvPr id="1915" name="Line 13">
          <a:extLst>
            <a:ext uri="{FF2B5EF4-FFF2-40B4-BE49-F238E27FC236}">
              <a16:creationId xmlns:a16="http://schemas.microsoft.com/office/drawing/2014/main" xmlns="" id="{CEBEE68E-5EDC-47BC-BFE4-1D43FD7AAF01}"/>
            </a:ext>
          </a:extLst>
        </xdr:cNvPr>
        <xdr:cNvSpPr>
          <a:spLocks noChangeShapeType="1"/>
        </xdr:cNvSpPr>
      </xdr:nvSpPr>
      <xdr:spPr bwMode="auto">
        <a:xfrm>
          <a:off x="16916400" y="1807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108</xdr:row>
      <xdr:rowOff>0</xdr:rowOff>
    </xdr:from>
    <xdr:to>
      <xdr:col>71</xdr:col>
      <xdr:colOff>0</xdr:colOff>
      <xdr:row>108</xdr:row>
      <xdr:rowOff>0</xdr:rowOff>
    </xdr:to>
    <xdr:sp macro="" textlink="">
      <xdr:nvSpPr>
        <xdr:cNvPr id="1916" name="Line 14">
          <a:extLst>
            <a:ext uri="{FF2B5EF4-FFF2-40B4-BE49-F238E27FC236}">
              <a16:creationId xmlns:a16="http://schemas.microsoft.com/office/drawing/2014/main" xmlns="" id="{741442E0-D188-42FA-9999-DAB2AD67A68A}"/>
            </a:ext>
          </a:extLst>
        </xdr:cNvPr>
        <xdr:cNvSpPr>
          <a:spLocks noChangeShapeType="1"/>
        </xdr:cNvSpPr>
      </xdr:nvSpPr>
      <xdr:spPr bwMode="auto">
        <a:xfrm>
          <a:off x="16916400" y="1807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59</xdr:row>
      <xdr:rowOff>0</xdr:rowOff>
    </xdr:from>
    <xdr:to>
      <xdr:col>71</xdr:col>
      <xdr:colOff>0</xdr:colOff>
      <xdr:row>59</xdr:row>
      <xdr:rowOff>0</xdr:rowOff>
    </xdr:to>
    <xdr:sp macro="" textlink="">
      <xdr:nvSpPr>
        <xdr:cNvPr id="1917" name="Line 17">
          <a:extLst>
            <a:ext uri="{FF2B5EF4-FFF2-40B4-BE49-F238E27FC236}">
              <a16:creationId xmlns:a16="http://schemas.microsoft.com/office/drawing/2014/main" xmlns="" id="{E3AC3F19-23B3-472F-B006-E4E6801FE189}"/>
            </a:ext>
          </a:extLst>
        </xdr:cNvPr>
        <xdr:cNvSpPr>
          <a:spLocks noChangeShapeType="1"/>
        </xdr:cNvSpPr>
      </xdr:nvSpPr>
      <xdr:spPr bwMode="auto">
        <a:xfrm>
          <a:off x="16916400" y="1041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02"/>
  <sheetViews>
    <sheetView tabSelected="1" view="pageBreakPreview" zoomScaleNormal="100" zoomScaleSheetLayoutView="100" workbookViewId="0">
      <pane xSplit="3" ySplit="8" topLeftCell="F771" activePane="bottomRight" state="frozen"/>
      <selection pane="topRight" activeCell="D1" sqref="D1"/>
      <selection pane="bottomLeft" activeCell="A12" sqref="A12"/>
      <selection pane="bottomRight" activeCell="B4" sqref="B4:BV4"/>
    </sheetView>
  </sheetViews>
  <sheetFormatPr defaultColWidth="2.44140625" defaultRowHeight="11.25" x14ac:dyDescent="0.2"/>
  <cols>
    <col min="1" max="1" width="3" style="1" customWidth="1"/>
    <col min="2" max="2" width="2.44140625" style="1" customWidth="1"/>
    <col min="3" max="3" width="3.77734375" style="1" customWidth="1"/>
    <col min="4" max="4" width="3" style="2" customWidth="1"/>
    <col min="5" max="5" width="16.44140625" style="2" customWidth="1"/>
    <col min="6" max="6" width="4.21875" style="1" customWidth="1"/>
    <col min="7" max="7" width="2.77734375" style="1" customWidth="1"/>
    <col min="8" max="8" width="2.5546875" style="1" customWidth="1"/>
    <col min="9" max="9" width="2.33203125" style="1" customWidth="1"/>
    <col min="10" max="10" width="2.6640625" style="1" customWidth="1"/>
    <col min="11" max="14" width="2.5546875" style="1" customWidth="1"/>
    <col min="15" max="26" width="2.33203125" style="1" customWidth="1"/>
    <col min="27" max="27" width="2.21875" style="1" customWidth="1"/>
    <col min="28" max="28" width="2.6640625" style="1" customWidth="1"/>
    <col min="29" max="29" width="3.21875" style="1" customWidth="1"/>
    <col min="30" max="30" width="3.109375" style="1" customWidth="1"/>
    <col min="31" max="32" width="2.33203125" style="1" customWidth="1"/>
    <col min="33" max="33" width="2.5546875" style="1" customWidth="1"/>
    <col min="34" max="34" width="2.6640625" style="1" customWidth="1"/>
    <col min="35" max="37" width="2.33203125" style="1" customWidth="1"/>
    <col min="38" max="38" width="2.77734375" style="1" customWidth="1"/>
    <col min="39" max="39" width="2.5546875" style="1" customWidth="1"/>
    <col min="40" max="40" width="2.77734375" style="1" customWidth="1"/>
    <col min="41" max="41" width="2.5546875" style="1" customWidth="1"/>
    <col min="42" max="42" width="2.33203125" style="1" customWidth="1"/>
    <col min="43" max="43" width="3" style="1" customWidth="1"/>
    <col min="44" max="44" width="2.5546875" style="1" customWidth="1"/>
    <col min="45" max="45" width="2.33203125" style="1" customWidth="1"/>
    <col min="46" max="46" width="3" style="1" customWidth="1"/>
    <col min="47" max="47" width="2.77734375" style="1" customWidth="1"/>
    <col min="48" max="48" width="3.109375" style="1" customWidth="1"/>
    <col min="49" max="51" width="2.5546875" style="1" customWidth="1"/>
    <col min="52" max="52" width="2.6640625" style="1" customWidth="1"/>
    <col min="53" max="53" width="2.33203125" style="1" customWidth="1"/>
    <col min="54" max="54" width="2.5546875" style="1" customWidth="1"/>
    <col min="55" max="56" width="3" style="1" customWidth="1"/>
    <col min="57" max="58" width="2.5546875" style="1" customWidth="1"/>
    <col min="59" max="60" width="2.33203125" style="1" customWidth="1"/>
    <col min="61" max="65" width="2.5546875" style="1" customWidth="1"/>
    <col min="66" max="66" width="2.33203125" style="1" customWidth="1"/>
    <col min="67" max="67" width="2.5546875" style="1" customWidth="1"/>
    <col min="68" max="68" width="2.33203125" style="1" customWidth="1"/>
    <col min="69" max="70" width="2.33203125" style="8" customWidth="1"/>
    <col min="71" max="71" width="2.33203125" style="1" customWidth="1"/>
    <col min="72" max="72" width="2.88671875" style="1" customWidth="1"/>
    <col min="73" max="74" width="3.33203125" style="1" customWidth="1"/>
    <col min="75" max="16384" width="2.44140625" style="1"/>
  </cols>
  <sheetData>
    <row r="1" spans="1:75" ht="11.25" customHeight="1" x14ac:dyDescent="0.3">
      <c r="U1" s="168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BF1" s="173" t="s">
        <v>101</v>
      </c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</row>
    <row r="2" spans="1:75" ht="11.25" customHeight="1" x14ac:dyDescent="0.3">
      <c r="U2" s="168"/>
      <c r="V2" s="169"/>
      <c r="W2" s="169"/>
      <c r="X2" s="169"/>
      <c r="Y2" s="169"/>
      <c r="Z2" s="169"/>
      <c r="AA2" s="169"/>
      <c r="AB2" s="3"/>
      <c r="AC2" s="4"/>
      <c r="AD2" s="5"/>
      <c r="AE2" s="5"/>
      <c r="BF2" s="173" t="s">
        <v>165</v>
      </c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</row>
    <row r="3" spans="1:75" ht="18.75" customHeight="1" x14ac:dyDescent="0.2">
      <c r="B3" s="308" t="s">
        <v>100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  <c r="BV3" s="6"/>
    </row>
    <row r="4" spans="1:75" ht="18.75" customHeight="1" x14ac:dyDescent="0.3">
      <c r="B4" s="170" t="s">
        <v>172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</row>
    <row r="5" spans="1:75" ht="15" customHeight="1" x14ac:dyDescent="0.2">
      <c r="AU5" s="280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7"/>
      <c r="BO5" s="7"/>
    </row>
    <row r="6" spans="1:75" s="9" customFormat="1" ht="12.75" customHeight="1" x14ac:dyDescent="0.3">
      <c r="A6" s="180" t="s">
        <v>120</v>
      </c>
      <c r="B6" s="246" t="s">
        <v>119</v>
      </c>
      <c r="C6" s="247"/>
      <c r="D6" s="247"/>
      <c r="E6" s="248"/>
      <c r="F6" s="294" t="s">
        <v>37</v>
      </c>
      <c r="G6" s="282" t="s">
        <v>106</v>
      </c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283"/>
      <c r="BS6" s="283"/>
      <c r="BT6" s="283"/>
      <c r="BU6" s="283"/>
      <c r="BV6" s="284"/>
    </row>
    <row r="7" spans="1:75" s="9" customFormat="1" ht="14.25" customHeight="1" x14ac:dyDescent="0.2">
      <c r="A7" s="244"/>
      <c r="B7" s="249"/>
      <c r="C7" s="250"/>
      <c r="D7" s="250"/>
      <c r="E7" s="251"/>
      <c r="F7" s="295"/>
      <c r="G7" s="180" t="s">
        <v>102</v>
      </c>
      <c r="H7" s="180" t="s">
        <v>103</v>
      </c>
      <c r="I7" s="180" t="s">
        <v>98</v>
      </c>
      <c r="J7" s="180" t="s">
        <v>67</v>
      </c>
      <c r="K7" s="180" t="s">
        <v>72</v>
      </c>
      <c r="L7" s="10"/>
      <c r="M7" s="10"/>
      <c r="N7" s="10"/>
      <c r="O7" s="10"/>
      <c r="P7" s="10"/>
      <c r="Q7" s="282" t="s">
        <v>0</v>
      </c>
      <c r="R7" s="297"/>
      <c r="S7" s="297"/>
      <c r="T7" s="297"/>
      <c r="U7" s="297"/>
      <c r="V7" s="297"/>
      <c r="W7" s="298"/>
      <c r="X7" s="292" t="s">
        <v>36</v>
      </c>
      <c r="Y7" s="11"/>
      <c r="Z7" s="12"/>
      <c r="AA7" s="12"/>
      <c r="AB7" s="12"/>
      <c r="AC7" s="12"/>
      <c r="AD7" s="285" t="s">
        <v>105</v>
      </c>
      <c r="AE7" s="285" t="s">
        <v>97</v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244" t="s">
        <v>66</v>
      </c>
      <c r="AU7" s="244" t="s">
        <v>46</v>
      </c>
      <c r="AV7" s="12"/>
      <c r="AW7" s="287" t="s">
        <v>168</v>
      </c>
      <c r="AX7" s="13"/>
      <c r="AY7" s="13"/>
      <c r="AZ7" s="13"/>
      <c r="BA7" s="244" t="s">
        <v>26</v>
      </c>
      <c r="BB7" s="14"/>
      <c r="BC7" s="12"/>
      <c r="BD7" s="12"/>
      <c r="BE7" s="12"/>
      <c r="BF7" s="12"/>
      <c r="BG7" s="12"/>
      <c r="BH7" s="12"/>
      <c r="BI7" s="12"/>
      <c r="BJ7" s="12"/>
      <c r="BK7" s="289" t="s">
        <v>108</v>
      </c>
      <c r="BL7" s="12"/>
      <c r="BM7" s="12"/>
      <c r="BN7" s="12"/>
      <c r="BO7" s="290" t="s">
        <v>131</v>
      </c>
      <c r="BP7" s="12"/>
      <c r="BQ7" s="244" t="s">
        <v>28</v>
      </c>
      <c r="BR7" s="15"/>
      <c r="BS7" s="244" t="s">
        <v>35</v>
      </c>
      <c r="BT7" s="244" t="s">
        <v>55</v>
      </c>
      <c r="BU7" s="180" t="s">
        <v>56</v>
      </c>
      <c r="BV7" s="180" t="s">
        <v>152</v>
      </c>
    </row>
    <row r="8" spans="1:75" s="9" customFormat="1" ht="86.25" customHeight="1" x14ac:dyDescent="0.2">
      <c r="A8" s="245"/>
      <c r="B8" s="252"/>
      <c r="C8" s="253"/>
      <c r="D8" s="253"/>
      <c r="E8" s="254"/>
      <c r="F8" s="296"/>
      <c r="G8" s="181"/>
      <c r="H8" s="181"/>
      <c r="I8" s="181"/>
      <c r="J8" s="181"/>
      <c r="K8" s="181"/>
      <c r="L8" s="16" t="s">
        <v>130</v>
      </c>
      <c r="M8" s="16" t="s">
        <v>136</v>
      </c>
      <c r="N8" s="16" t="s">
        <v>123</v>
      </c>
      <c r="O8" s="16" t="s">
        <v>126</v>
      </c>
      <c r="P8" s="16" t="s">
        <v>134</v>
      </c>
      <c r="Q8" s="17" t="s">
        <v>3</v>
      </c>
      <c r="R8" s="17" t="s">
        <v>99</v>
      </c>
      <c r="S8" s="17" t="s">
        <v>68</v>
      </c>
      <c r="T8" s="17" t="s">
        <v>2</v>
      </c>
      <c r="U8" s="17" t="s">
        <v>1</v>
      </c>
      <c r="V8" s="17" t="s">
        <v>69</v>
      </c>
      <c r="W8" s="17" t="s">
        <v>70</v>
      </c>
      <c r="X8" s="293"/>
      <c r="Y8" s="18" t="s">
        <v>4</v>
      </c>
      <c r="Z8" s="18" t="s">
        <v>5</v>
      </c>
      <c r="AA8" s="18" t="s">
        <v>33</v>
      </c>
      <c r="AB8" s="18" t="s">
        <v>149</v>
      </c>
      <c r="AC8" s="18" t="s">
        <v>104</v>
      </c>
      <c r="AD8" s="286"/>
      <c r="AE8" s="286"/>
      <c r="AF8" s="18" t="s">
        <v>6</v>
      </c>
      <c r="AG8" s="18" t="s">
        <v>7</v>
      </c>
      <c r="AH8" s="18" t="s">
        <v>29</v>
      </c>
      <c r="AI8" s="18" t="s">
        <v>8</v>
      </c>
      <c r="AJ8" s="18" t="s">
        <v>107</v>
      </c>
      <c r="AK8" s="18" t="s">
        <v>9</v>
      </c>
      <c r="AL8" s="18" t="s">
        <v>11</v>
      </c>
      <c r="AM8" s="18" t="s">
        <v>12</v>
      </c>
      <c r="AN8" s="18" t="s">
        <v>40</v>
      </c>
      <c r="AO8" s="18" t="s">
        <v>13</v>
      </c>
      <c r="AP8" s="18" t="s">
        <v>14</v>
      </c>
      <c r="AQ8" s="18" t="s">
        <v>15</v>
      </c>
      <c r="AR8" s="18" t="s">
        <v>157</v>
      </c>
      <c r="AS8" s="18" t="s">
        <v>122</v>
      </c>
      <c r="AT8" s="245"/>
      <c r="AU8" s="183"/>
      <c r="AV8" s="18" t="s">
        <v>31</v>
      </c>
      <c r="AW8" s="288"/>
      <c r="AX8" s="17" t="s">
        <v>125</v>
      </c>
      <c r="AY8" s="17" t="s">
        <v>128</v>
      </c>
      <c r="AZ8" s="17" t="s">
        <v>135</v>
      </c>
      <c r="BA8" s="245"/>
      <c r="BB8" s="19" t="s">
        <v>34</v>
      </c>
      <c r="BC8" s="18" t="s">
        <v>96</v>
      </c>
      <c r="BD8" s="18" t="s">
        <v>30</v>
      </c>
      <c r="BE8" s="18" t="s">
        <v>21</v>
      </c>
      <c r="BF8" s="18" t="s">
        <v>17</v>
      </c>
      <c r="BG8" s="18" t="s">
        <v>89</v>
      </c>
      <c r="BH8" s="18" t="s">
        <v>16</v>
      </c>
      <c r="BI8" s="18" t="s">
        <v>129</v>
      </c>
      <c r="BJ8" s="18" t="s">
        <v>132</v>
      </c>
      <c r="BK8" s="286"/>
      <c r="BL8" s="18" t="s">
        <v>109</v>
      </c>
      <c r="BM8" s="18" t="s">
        <v>110</v>
      </c>
      <c r="BN8" s="18" t="s">
        <v>133</v>
      </c>
      <c r="BO8" s="291"/>
      <c r="BP8" s="18" t="s">
        <v>111</v>
      </c>
      <c r="BQ8" s="245"/>
      <c r="BR8" s="16" t="s">
        <v>74</v>
      </c>
      <c r="BS8" s="245"/>
      <c r="BT8" s="183"/>
      <c r="BU8" s="183"/>
      <c r="BV8" s="183"/>
    </row>
    <row r="9" spans="1:75" s="27" customFormat="1" ht="12.75" customHeight="1" x14ac:dyDescent="0.3">
      <c r="A9" s="212">
        <v>1</v>
      </c>
      <c r="B9" s="189" t="s">
        <v>22</v>
      </c>
      <c r="C9" s="197"/>
      <c r="D9" s="140" t="s">
        <v>51</v>
      </c>
      <c r="E9" s="184"/>
      <c r="F9" s="20">
        <v>200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>
        <v>64</v>
      </c>
      <c r="V9" s="21"/>
      <c r="W9" s="21"/>
      <c r="X9" s="21"/>
      <c r="Y9" s="21"/>
      <c r="Z9" s="21"/>
      <c r="AA9" s="21"/>
      <c r="AB9" s="22"/>
      <c r="AC9" s="21"/>
      <c r="AD9" s="21"/>
      <c r="AE9" s="21"/>
      <c r="AF9" s="21"/>
      <c r="AG9" s="21"/>
      <c r="AH9" s="21"/>
      <c r="AI9" s="21">
        <v>8</v>
      </c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3">
        <v>2</v>
      </c>
      <c r="BD9" s="23"/>
      <c r="BE9" s="23"/>
      <c r="BF9" s="23"/>
      <c r="BG9" s="23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4">
        <v>154</v>
      </c>
      <c r="BV9" s="25"/>
      <c r="BW9" s="26"/>
    </row>
    <row r="10" spans="1:75" s="31" customFormat="1" ht="12.75" customHeight="1" x14ac:dyDescent="0.3">
      <c r="A10" s="237"/>
      <c r="B10" s="157"/>
      <c r="C10" s="158"/>
      <c r="D10" s="28" t="s">
        <v>18</v>
      </c>
      <c r="E10" s="29"/>
      <c r="F10" s="20">
        <v>200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2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3"/>
      <c r="BD10" s="23"/>
      <c r="BE10" s="23"/>
      <c r="BF10" s="23"/>
      <c r="BG10" s="23"/>
      <c r="BH10" s="21"/>
      <c r="BI10" s="21"/>
      <c r="BJ10" s="21"/>
      <c r="BK10" s="21">
        <v>200</v>
      </c>
      <c r="BL10" s="21"/>
      <c r="BM10" s="21"/>
      <c r="BN10" s="21"/>
      <c r="BO10" s="21"/>
      <c r="BP10" s="21"/>
      <c r="BQ10" s="21"/>
      <c r="BR10" s="21"/>
      <c r="BS10" s="21"/>
      <c r="BT10" s="21"/>
      <c r="BU10" s="30"/>
      <c r="BV10" s="25"/>
    </row>
    <row r="11" spans="1:75" s="38" customFormat="1" x14ac:dyDescent="0.3">
      <c r="A11" s="213"/>
      <c r="B11" s="157"/>
      <c r="C11" s="158"/>
      <c r="D11" s="142" t="s">
        <v>43</v>
      </c>
      <c r="E11" s="143"/>
      <c r="F11" s="32">
        <v>100</v>
      </c>
      <c r="G11" s="32"/>
      <c r="H11" s="33">
        <v>100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4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5"/>
      <c r="BD11" s="35"/>
      <c r="BE11" s="35"/>
      <c r="BF11" s="35"/>
      <c r="BG11" s="35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6"/>
      <c r="BV11" s="37"/>
    </row>
    <row r="12" spans="1:75" s="38" customFormat="1" ht="12" customHeight="1" x14ac:dyDescent="0.3">
      <c r="A12" s="213"/>
      <c r="B12" s="157"/>
      <c r="C12" s="158"/>
      <c r="D12" s="142" t="s">
        <v>10</v>
      </c>
      <c r="E12" s="145"/>
      <c r="F12" s="32">
        <v>10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  <c r="AC12" s="33"/>
      <c r="AD12" s="33"/>
      <c r="AE12" s="33"/>
      <c r="AF12" s="33"/>
      <c r="AG12" s="33"/>
      <c r="AH12" s="33"/>
      <c r="AI12" s="33"/>
      <c r="AJ12" s="33">
        <v>10</v>
      </c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5"/>
      <c r="BD12" s="35"/>
      <c r="BE12" s="35"/>
      <c r="BF12" s="35"/>
      <c r="BG12" s="35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6"/>
      <c r="BV12" s="37"/>
    </row>
    <row r="13" spans="1:75" s="38" customFormat="1" ht="12" customHeight="1" x14ac:dyDescent="0.3">
      <c r="A13" s="213"/>
      <c r="B13" s="157"/>
      <c r="C13" s="158"/>
      <c r="D13" s="142" t="s">
        <v>153</v>
      </c>
      <c r="E13" s="145"/>
      <c r="F13" s="32">
        <v>30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5"/>
      <c r="BD13" s="35"/>
      <c r="BE13" s="35"/>
      <c r="BF13" s="35"/>
      <c r="BG13" s="35"/>
      <c r="BH13" s="33"/>
      <c r="BI13" s="33"/>
      <c r="BJ13" s="33"/>
      <c r="BK13" s="33"/>
      <c r="BL13" s="33"/>
      <c r="BM13" s="33"/>
      <c r="BN13" s="33"/>
      <c r="BO13" s="33"/>
      <c r="BP13" s="33"/>
      <c r="BQ13" s="33">
        <v>30</v>
      </c>
      <c r="BR13" s="33"/>
      <c r="BS13" s="33"/>
      <c r="BT13" s="33"/>
      <c r="BU13" s="36"/>
      <c r="BV13" s="37"/>
    </row>
    <row r="14" spans="1:75" s="38" customFormat="1" ht="12" customHeight="1" x14ac:dyDescent="0.3">
      <c r="A14" s="213"/>
      <c r="B14" s="157"/>
      <c r="C14" s="158"/>
      <c r="D14" s="144" t="s">
        <v>122</v>
      </c>
      <c r="E14" s="145"/>
      <c r="F14" s="32">
        <v>30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4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>
        <v>30</v>
      </c>
      <c r="AT14" s="33"/>
      <c r="AU14" s="33"/>
      <c r="AV14" s="33"/>
      <c r="AW14" s="33"/>
      <c r="AX14" s="33"/>
      <c r="AY14" s="33"/>
      <c r="AZ14" s="33"/>
      <c r="BA14" s="33"/>
      <c r="BB14" s="33"/>
      <c r="BC14" s="35"/>
      <c r="BD14" s="35"/>
      <c r="BE14" s="35"/>
      <c r="BF14" s="35"/>
      <c r="BG14" s="35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6"/>
      <c r="BV14" s="37"/>
    </row>
    <row r="15" spans="1:75" s="38" customFormat="1" ht="12" customHeight="1" x14ac:dyDescent="0.3">
      <c r="A15" s="213"/>
      <c r="B15" s="157"/>
      <c r="C15" s="158"/>
      <c r="D15" s="143" t="s">
        <v>39</v>
      </c>
      <c r="E15" s="150"/>
      <c r="F15" s="32">
        <v>200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4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5"/>
      <c r="BD15" s="35"/>
      <c r="BE15" s="35"/>
      <c r="BF15" s="35">
        <v>1</v>
      </c>
      <c r="BG15" s="35"/>
      <c r="BH15" s="33">
        <v>10</v>
      </c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9">
        <v>204</v>
      </c>
      <c r="BV15" s="37"/>
    </row>
    <row r="16" spans="1:75" s="38" customFormat="1" ht="12.75" customHeight="1" x14ac:dyDescent="0.3">
      <c r="A16" s="213"/>
      <c r="B16" s="174" t="s">
        <v>23</v>
      </c>
      <c r="C16" s="175"/>
      <c r="D16" s="152" t="s">
        <v>63</v>
      </c>
      <c r="E16" s="155"/>
      <c r="F16" s="40">
        <v>500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>
        <v>50</v>
      </c>
      <c r="Y16" s="41"/>
      <c r="Z16" s="41"/>
      <c r="AA16" s="41"/>
      <c r="AB16" s="42"/>
      <c r="AC16" s="41"/>
      <c r="AD16" s="41"/>
      <c r="AE16" s="41"/>
      <c r="AF16" s="41"/>
      <c r="AG16" s="41"/>
      <c r="AH16" s="41"/>
      <c r="AI16" s="41"/>
      <c r="AJ16" s="41"/>
      <c r="AK16" s="41"/>
      <c r="AL16" s="41">
        <v>100</v>
      </c>
      <c r="AM16" s="41"/>
      <c r="AN16" s="41"/>
      <c r="AO16" s="41">
        <v>20</v>
      </c>
      <c r="AP16" s="41">
        <v>20</v>
      </c>
      <c r="AQ16" s="41"/>
      <c r="AR16" s="41"/>
      <c r="AS16" s="41"/>
      <c r="AT16" s="41">
        <v>1.25</v>
      </c>
      <c r="AU16" s="41"/>
      <c r="AV16" s="41"/>
      <c r="AW16" s="41"/>
      <c r="AX16" s="41"/>
      <c r="AY16" s="41"/>
      <c r="AZ16" s="41"/>
      <c r="BA16" s="41"/>
      <c r="BB16" s="41"/>
      <c r="BC16" s="43">
        <v>3</v>
      </c>
      <c r="BD16" s="43"/>
      <c r="BE16" s="43"/>
      <c r="BF16" s="43"/>
      <c r="BG16" s="43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21">
        <v>345</v>
      </c>
      <c r="BU16" s="21"/>
      <c r="BV16" s="25"/>
    </row>
    <row r="17" spans="1:74" s="38" customFormat="1" ht="12" customHeight="1" x14ac:dyDescent="0.3">
      <c r="A17" s="213"/>
      <c r="B17" s="176"/>
      <c r="C17" s="177"/>
      <c r="D17" s="143" t="s">
        <v>113</v>
      </c>
      <c r="E17" s="150"/>
      <c r="F17" s="32">
        <v>100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>
        <v>1.3</v>
      </c>
      <c r="AA17" s="33">
        <v>90</v>
      </c>
      <c r="AB17" s="34"/>
      <c r="AC17" s="33"/>
      <c r="AD17" s="33"/>
      <c r="AE17" s="33"/>
      <c r="AF17" s="33"/>
      <c r="AG17" s="33"/>
      <c r="AH17" s="33"/>
      <c r="AI17" s="33"/>
      <c r="AJ17" s="33"/>
      <c r="AK17" s="33">
        <v>7</v>
      </c>
      <c r="AL17" s="33"/>
      <c r="AM17" s="33">
        <v>107</v>
      </c>
      <c r="AN17" s="33"/>
      <c r="AO17" s="33"/>
      <c r="AP17" s="33">
        <v>4</v>
      </c>
      <c r="AQ17" s="33"/>
      <c r="AR17" s="33"/>
      <c r="AS17" s="33"/>
      <c r="AT17" s="33">
        <v>0.25</v>
      </c>
      <c r="AU17" s="33"/>
      <c r="AV17" s="33">
        <v>1.3</v>
      </c>
      <c r="AW17" s="33"/>
      <c r="AX17" s="33"/>
      <c r="AY17" s="33"/>
      <c r="AZ17" s="33"/>
      <c r="BA17" s="33"/>
      <c r="BB17" s="33"/>
      <c r="BC17" s="35">
        <v>0.6</v>
      </c>
      <c r="BD17" s="35"/>
      <c r="BE17" s="35"/>
      <c r="BF17" s="35"/>
      <c r="BG17" s="35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7"/>
    </row>
    <row r="18" spans="1:74" s="38" customFormat="1" ht="12" customHeight="1" x14ac:dyDescent="0.3">
      <c r="A18" s="213"/>
      <c r="B18" s="176"/>
      <c r="C18" s="177"/>
      <c r="D18" s="142" t="s">
        <v>154</v>
      </c>
      <c r="E18" s="143"/>
      <c r="F18" s="44">
        <v>200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>
        <v>70</v>
      </c>
      <c r="Z18" s="45"/>
      <c r="AA18" s="45"/>
      <c r="AB18" s="46"/>
      <c r="AC18" s="45"/>
      <c r="AD18" s="45"/>
      <c r="AE18" s="45"/>
      <c r="AF18" s="45"/>
      <c r="AG18" s="45"/>
      <c r="AH18" s="45"/>
      <c r="AI18" s="45">
        <v>6</v>
      </c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7">
        <v>3.5</v>
      </c>
      <c r="BD18" s="47"/>
      <c r="BE18" s="47"/>
      <c r="BF18" s="47"/>
      <c r="BG18" s="47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3"/>
      <c r="BT18" s="33"/>
      <c r="BU18" s="33">
        <v>420</v>
      </c>
      <c r="BV18" s="37"/>
    </row>
    <row r="19" spans="1:74" s="38" customFormat="1" ht="12" customHeight="1" x14ac:dyDescent="0.3">
      <c r="A19" s="213"/>
      <c r="B19" s="176"/>
      <c r="C19" s="177"/>
      <c r="D19" s="143" t="s">
        <v>42</v>
      </c>
      <c r="E19" s="150"/>
      <c r="F19" s="32">
        <v>100</v>
      </c>
      <c r="G19" s="33">
        <v>100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4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5"/>
      <c r="BD19" s="35"/>
      <c r="BE19" s="35"/>
      <c r="BF19" s="35"/>
      <c r="BG19" s="35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7"/>
    </row>
    <row r="20" spans="1:74" s="38" customFormat="1" ht="12" customHeight="1" x14ac:dyDescent="0.3">
      <c r="A20" s="213"/>
      <c r="B20" s="176"/>
      <c r="C20" s="177"/>
      <c r="D20" s="143" t="s">
        <v>38</v>
      </c>
      <c r="E20" s="148"/>
      <c r="F20" s="32">
        <v>200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4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>
        <v>0.2</v>
      </c>
      <c r="AV20" s="33"/>
      <c r="AW20" s="33"/>
      <c r="AX20" s="33"/>
      <c r="AY20" s="33"/>
      <c r="AZ20" s="33"/>
      <c r="BA20" s="33">
        <v>10</v>
      </c>
      <c r="BB20" s="33"/>
      <c r="BC20" s="35"/>
      <c r="BD20" s="35"/>
      <c r="BE20" s="35"/>
      <c r="BF20" s="35"/>
      <c r="BG20" s="35"/>
      <c r="BH20" s="33">
        <v>12</v>
      </c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>
        <v>216</v>
      </c>
      <c r="BV20" s="37"/>
    </row>
    <row r="21" spans="1:74" s="38" customFormat="1" ht="12" customHeight="1" x14ac:dyDescent="0.3">
      <c r="A21" s="213"/>
      <c r="B21" s="178"/>
      <c r="C21" s="179"/>
      <c r="D21" s="161" t="s">
        <v>167</v>
      </c>
      <c r="E21" s="162"/>
      <c r="F21" s="48">
        <v>100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50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>
        <v>100</v>
      </c>
      <c r="AX21" s="49"/>
      <c r="AY21" s="49"/>
      <c r="AZ21" s="49"/>
      <c r="BA21" s="49"/>
      <c r="BB21" s="49"/>
      <c r="BC21" s="51"/>
      <c r="BD21" s="51"/>
      <c r="BE21" s="51"/>
      <c r="BF21" s="51"/>
      <c r="BG21" s="51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52"/>
    </row>
    <row r="22" spans="1:74" s="38" customFormat="1" ht="12" customHeight="1" x14ac:dyDescent="0.3">
      <c r="A22" s="213"/>
      <c r="B22" s="189" t="s">
        <v>90</v>
      </c>
      <c r="C22" s="190"/>
      <c r="D22" s="151" t="s">
        <v>42</v>
      </c>
      <c r="E22" s="152"/>
      <c r="F22" s="40">
        <v>100</v>
      </c>
      <c r="G22" s="41">
        <v>100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2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3"/>
      <c r="BD22" s="43"/>
      <c r="BE22" s="43"/>
      <c r="BF22" s="43"/>
      <c r="BG22" s="43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53"/>
    </row>
    <row r="23" spans="1:74" s="38" customFormat="1" ht="12" customHeight="1" x14ac:dyDescent="0.3">
      <c r="A23" s="213"/>
      <c r="B23" s="191"/>
      <c r="C23" s="192"/>
      <c r="D23" s="142" t="s">
        <v>10</v>
      </c>
      <c r="E23" s="143"/>
      <c r="F23" s="32">
        <v>10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4"/>
      <c r="AC23" s="33"/>
      <c r="AD23" s="33"/>
      <c r="AE23" s="33"/>
      <c r="AF23" s="33"/>
      <c r="AG23" s="33"/>
      <c r="AH23" s="33"/>
      <c r="AI23" s="33"/>
      <c r="AJ23" s="33">
        <v>10</v>
      </c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5"/>
      <c r="BD23" s="35"/>
      <c r="BE23" s="35"/>
      <c r="BF23" s="35"/>
      <c r="BG23" s="35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7"/>
    </row>
    <row r="24" spans="1:74" s="38" customFormat="1" ht="12" customHeight="1" x14ac:dyDescent="0.3">
      <c r="A24" s="213"/>
      <c r="B24" s="191"/>
      <c r="C24" s="192"/>
      <c r="D24" s="142" t="s">
        <v>19</v>
      </c>
      <c r="E24" s="143"/>
      <c r="F24" s="44">
        <v>100</v>
      </c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6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7"/>
      <c r="BD24" s="47"/>
      <c r="BE24" s="47"/>
      <c r="BF24" s="47"/>
      <c r="BG24" s="47"/>
      <c r="BH24" s="45"/>
      <c r="BI24" s="45"/>
      <c r="BJ24" s="45"/>
      <c r="BK24" s="45"/>
      <c r="BL24" s="45"/>
      <c r="BM24" s="45">
        <v>100</v>
      </c>
      <c r="BN24" s="45"/>
      <c r="BO24" s="45"/>
      <c r="BP24" s="45"/>
      <c r="BQ24" s="45"/>
      <c r="BR24" s="45"/>
      <c r="BS24" s="33"/>
      <c r="BT24" s="33"/>
      <c r="BU24" s="33"/>
      <c r="BV24" s="37"/>
    </row>
    <row r="25" spans="1:74" s="38" customFormat="1" ht="12" customHeight="1" x14ac:dyDescent="0.3">
      <c r="A25" s="213"/>
      <c r="B25" s="191"/>
      <c r="C25" s="192"/>
      <c r="D25" s="143" t="s">
        <v>74</v>
      </c>
      <c r="E25" s="150"/>
      <c r="F25" s="32">
        <v>30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4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5"/>
      <c r="BD25" s="35"/>
      <c r="BE25" s="35"/>
      <c r="BF25" s="35"/>
      <c r="BG25" s="35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>
        <v>30</v>
      </c>
      <c r="BS25" s="33"/>
      <c r="BT25" s="33"/>
      <c r="BU25" s="33"/>
      <c r="BV25" s="37"/>
    </row>
    <row r="26" spans="1:74" s="38" customFormat="1" ht="12" customHeight="1" x14ac:dyDescent="0.3">
      <c r="A26" s="213"/>
      <c r="B26" s="193"/>
      <c r="C26" s="194"/>
      <c r="D26" s="187" t="s">
        <v>155</v>
      </c>
      <c r="E26" s="161"/>
      <c r="F26" s="48">
        <v>200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0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51"/>
      <c r="BD26" s="51"/>
      <c r="BE26" s="51"/>
      <c r="BF26" s="51"/>
      <c r="BG26" s="51">
        <v>4</v>
      </c>
      <c r="BH26" s="49">
        <v>15</v>
      </c>
      <c r="BI26" s="49"/>
      <c r="BJ26" s="49"/>
      <c r="BK26" s="49">
        <v>100</v>
      </c>
      <c r="BL26" s="49"/>
      <c r="BM26" s="49"/>
      <c r="BN26" s="49"/>
      <c r="BO26" s="49"/>
      <c r="BP26" s="49"/>
      <c r="BQ26" s="49"/>
      <c r="BR26" s="49"/>
      <c r="BS26" s="49"/>
      <c r="BT26" s="49"/>
      <c r="BU26" s="49">
        <v>110</v>
      </c>
      <c r="BV26" s="52"/>
    </row>
    <row r="27" spans="1:74" s="38" customFormat="1" ht="12" customHeight="1" x14ac:dyDescent="0.3">
      <c r="A27" s="213"/>
      <c r="B27" s="189" t="s">
        <v>24</v>
      </c>
      <c r="C27" s="256"/>
      <c r="D27" s="255" t="s">
        <v>44</v>
      </c>
      <c r="E27" s="155"/>
      <c r="F27" s="40">
        <v>100</v>
      </c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>
        <v>10</v>
      </c>
      <c r="AA27" s="41"/>
      <c r="AB27" s="42"/>
      <c r="AC27" s="41"/>
      <c r="AD27" s="41"/>
      <c r="AE27" s="41"/>
      <c r="AF27" s="41"/>
      <c r="AG27" s="41">
        <v>119</v>
      </c>
      <c r="AH27" s="41"/>
      <c r="AI27" s="41"/>
      <c r="AJ27" s="41"/>
      <c r="AK27" s="41">
        <v>7</v>
      </c>
      <c r="AL27" s="41"/>
      <c r="AM27" s="41"/>
      <c r="AN27" s="41"/>
      <c r="AO27" s="41"/>
      <c r="AP27" s="41"/>
      <c r="AQ27" s="41"/>
      <c r="AR27" s="41"/>
      <c r="AS27" s="41"/>
      <c r="AT27" s="41">
        <v>1</v>
      </c>
      <c r="AU27" s="41"/>
      <c r="AV27" s="41"/>
      <c r="AW27" s="41"/>
      <c r="AX27" s="41"/>
      <c r="AY27" s="41"/>
      <c r="AZ27" s="41"/>
      <c r="BA27" s="41"/>
      <c r="BB27" s="41"/>
      <c r="BC27" s="43">
        <v>4</v>
      </c>
      <c r="BD27" s="43"/>
      <c r="BE27" s="43"/>
      <c r="BF27" s="43"/>
      <c r="BG27" s="43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53"/>
    </row>
    <row r="28" spans="1:74" s="38" customFormat="1" ht="12.75" customHeight="1" x14ac:dyDescent="0.3">
      <c r="A28" s="213"/>
      <c r="B28" s="157"/>
      <c r="C28" s="257"/>
      <c r="D28" s="144" t="s">
        <v>49</v>
      </c>
      <c r="E28" s="143"/>
      <c r="F28" s="54">
        <v>200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2"/>
      <c r="AC28" s="21"/>
      <c r="AD28" s="21"/>
      <c r="AE28" s="21"/>
      <c r="AF28" s="21"/>
      <c r="AG28" s="21"/>
      <c r="AH28" s="21"/>
      <c r="AI28" s="21">
        <v>10</v>
      </c>
      <c r="AJ28" s="21"/>
      <c r="AK28" s="21"/>
      <c r="AL28" s="21">
        <v>170</v>
      </c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3">
        <v>2</v>
      </c>
      <c r="BD28" s="23"/>
      <c r="BE28" s="23"/>
      <c r="BF28" s="23"/>
      <c r="BG28" s="23"/>
      <c r="BH28" s="21"/>
      <c r="BI28" s="21"/>
      <c r="BJ28" s="21"/>
      <c r="BK28" s="21">
        <v>30</v>
      </c>
      <c r="BL28" s="21"/>
      <c r="BM28" s="21"/>
      <c r="BN28" s="21"/>
      <c r="BO28" s="21"/>
      <c r="BP28" s="21"/>
      <c r="BQ28" s="21"/>
      <c r="BR28" s="21"/>
      <c r="BS28" s="33"/>
      <c r="BT28" s="33"/>
      <c r="BU28" s="33"/>
      <c r="BV28" s="37"/>
    </row>
    <row r="29" spans="1:74" s="38" customFormat="1" ht="12" customHeight="1" x14ac:dyDescent="0.3">
      <c r="A29" s="213"/>
      <c r="B29" s="157"/>
      <c r="C29" s="257"/>
      <c r="D29" s="144" t="s">
        <v>45</v>
      </c>
      <c r="E29" s="145"/>
      <c r="F29" s="20">
        <v>100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2"/>
      <c r="AC29" s="21"/>
      <c r="AD29" s="21"/>
      <c r="AE29" s="21"/>
      <c r="AF29" s="21"/>
      <c r="AG29" s="21"/>
      <c r="AH29" s="21"/>
      <c r="AI29" s="21"/>
      <c r="AJ29" s="21"/>
      <c r="AK29" s="21">
        <v>10</v>
      </c>
      <c r="AL29" s="21"/>
      <c r="AM29" s="21"/>
      <c r="AN29" s="21">
        <v>96</v>
      </c>
      <c r="AO29" s="21"/>
      <c r="AP29" s="21"/>
      <c r="AQ29" s="21"/>
      <c r="AR29" s="21"/>
      <c r="AS29" s="21"/>
      <c r="AT29" s="21"/>
      <c r="AU29" s="21">
        <v>0.1</v>
      </c>
      <c r="AV29" s="21"/>
      <c r="AW29" s="21"/>
      <c r="AX29" s="21"/>
      <c r="AY29" s="21"/>
      <c r="AZ29" s="21"/>
      <c r="BA29" s="21"/>
      <c r="BB29" s="21"/>
      <c r="BC29" s="23">
        <v>0.6</v>
      </c>
      <c r="BD29" s="23"/>
      <c r="BE29" s="23"/>
      <c r="BF29" s="23"/>
      <c r="BG29" s="23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5"/>
    </row>
    <row r="30" spans="1:74" s="38" customFormat="1" ht="12" customHeight="1" x14ac:dyDescent="0.3">
      <c r="A30" s="213"/>
      <c r="B30" s="258"/>
      <c r="C30" s="257"/>
      <c r="D30" s="142" t="s">
        <v>10</v>
      </c>
      <c r="E30" s="145"/>
      <c r="F30" s="32">
        <v>10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4"/>
      <c r="AC30" s="33"/>
      <c r="AD30" s="33"/>
      <c r="AE30" s="33"/>
      <c r="AF30" s="33"/>
      <c r="AG30" s="33"/>
      <c r="AH30" s="33"/>
      <c r="AI30" s="33"/>
      <c r="AJ30" s="33">
        <v>10</v>
      </c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5"/>
      <c r="BD30" s="35"/>
      <c r="BE30" s="35"/>
      <c r="BF30" s="35"/>
      <c r="BG30" s="35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7"/>
    </row>
    <row r="31" spans="1:74" s="38" customFormat="1" ht="12" customHeight="1" x14ac:dyDescent="0.3">
      <c r="A31" s="213"/>
      <c r="B31" s="258"/>
      <c r="C31" s="257"/>
      <c r="D31" s="142" t="s">
        <v>67</v>
      </c>
      <c r="E31" s="143"/>
      <c r="F31" s="32">
        <v>100</v>
      </c>
      <c r="G31" s="33"/>
      <c r="H31" s="33"/>
      <c r="I31" s="33"/>
      <c r="J31" s="33">
        <v>100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4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5"/>
      <c r="BD31" s="35"/>
      <c r="BE31" s="35"/>
      <c r="BF31" s="35"/>
      <c r="BG31" s="35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7"/>
    </row>
    <row r="32" spans="1:74" s="38" customFormat="1" ht="12" customHeight="1" x14ac:dyDescent="0.3">
      <c r="A32" s="214"/>
      <c r="B32" s="258"/>
      <c r="C32" s="257"/>
      <c r="D32" s="143" t="s">
        <v>39</v>
      </c>
      <c r="E32" s="150"/>
      <c r="F32" s="32">
        <v>200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4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5"/>
      <c r="BD32" s="35"/>
      <c r="BE32" s="35"/>
      <c r="BF32" s="35">
        <v>1</v>
      </c>
      <c r="BG32" s="35"/>
      <c r="BH32" s="33">
        <v>10</v>
      </c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>
        <v>204</v>
      </c>
      <c r="BV32" s="37"/>
    </row>
    <row r="33" spans="1:74" s="38" customFormat="1" ht="12" customHeight="1" x14ac:dyDescent="0.3">
      <c r="A33" s="214"/>
      <c r="B33" s="258"/>
      <c r="C33" s="257"/>
      <c r="D33" s="144" t="s">
        <v>124</v>
      </c>
      <c r="E33" s="145"/>
      <c r="F33" s="44">
        <v>130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6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>
        <v>130</v>
      </c>
      <c r="AY33" s="45"/>
      <c r="AZ33" s="45"/>
      <c r="BA33" s="45"/>
      <c r="BB33" s="45"/>
      <c r="BC33" s="47"/>
      <c r="BD33" s="47"/>
      <c r="BE33" s="47"/>
      <c r="BF33" s="47"/>
      <c r="BG33" s="47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55"/>
    </row>
    <row r="34" spans="1:74" s="38" customFormat="1" ht="12" customHeight="1" x14ac:dyDescent="0.3">
      <c r="A34" s="215"/>
      <c r="B34" s="242"/>
      <c r="C34" s="243"/>
      <c r="D34" s="146" t="s">
        <v>25</v>
      </c>
      <c r="E34" s="147"/>
      <c r="F34" s="48"/>
      <c r="G34" s="49">
        <f t="shared" ref="G34:AI34" si="0">SUM(G9:G33)</f>
        <v>200</v>
      </c>
      <c r="H34" s="49">
        <f t="shared" si="0"/>
        <v>100</v>
      </c>
      <c r="I34" s="49">
        <f t="shared" si="0"/>
        <v>0</v>
      </c>
      <c r="J34" s="49">
        <f t="shared" si="0"/>
        <v>100</v>
      </c>
      <c r="K34" s="49">
        <f t="shared" si="0"/>
        <v>0</v>
      </c>
      <c r="L34" s="49">
        <f t="shared" si="0"/>
        <v>0</v>
      </c>
      <c r="M34" s="49">
        <f t="shared" si="0"/>
        <v>0</v>
      </c>
      <c r="N34" s="49">
        <f t="shared" si="0"/>
        <v>0</v>
      </c>
      <c r="O34" s="49">
        <f t="shared" si="0"/>
        <v>0</v>
      </c>
      <c r="P34" s="49">
        <f t="shared" si="0"/>
        <v>0</v>
      </c>
      <c r="Q34" s="49">
        <f t="shared" si="0"/>
        <v>0</v>
      </c>
      <c r="R34" s="49">
        <f t="shared" si="0"/>
        <v>0</v>
      </c>
      <c r="S34" s="49">
        <f t="shared" si="0"/>
        <v>0</v>
      </c>
      <c r="T34" s="49">
        <f t="shared" si="0"/>
        <v>0</v>
      </c>
      <c r="U34" s="49">
        <f t="shared" si="0"/>
        <v>64</v>
      </c>
      <c r="V34" s="49">
        <f t="shared" si="0"/>
        <v>0</v>
      </c>
      <c r="W34" s="49">
        <f t="shared" si="0"/>
        <v>0</v>
      </c>
      <c r="X34" s="49">
        <f t="shared" si="0"/>
        <v>50</v>
      </c>
      <c r="Y34" s="49">
        <f t="shared" si="0"/>
        <v>70</v>
      </c>
      <c r="Z34" s="49">
        <f t="shared" si="0"/>
        <v>11.3</v>
      </c>
      <c r="AA34" s="49">
        <f t="shared" si="0"/>
        <v>90</v>
      </c>
      <c r="AB34" s="56">
        <v>0</v>
      </c>
      <c r="AC34" s="49">
        <f t="shared" si="0"/>
        <v>0</v>
      </c>
      <c r="AD34" s="49">
        <f t="shared" si="0"/>
        <v>0</v>
      </c>
      <c r="AE34" s="49">
        <f t="shared" si="0"/>
        <v>0</v>
      </c>
      <c r="AF34" s="49">
        <f t="shared" si="0"/>
        <v>0</v>
      </c>
      <c r="AG34" s="49">
        <f t="shared" si="0"/>
        <v>119</v>
      </c>
      <c r="AH34" s="49">
        <f t="shared" si="0"/>
        <v>0</v>
      </c>
      <c r="AI34" s="49">
        <f t="shared" si="0"/>
        <v>24</v>
      </c>
      <c r="AJ34" s="49">
        <f t="shared" ref="AJ34:BO34" si="1">SUM(AJ9:AJ33)</f>
        <v>30</v>
      </c>
      <c r="AK34" s="49">
        <f t="shared" si="1"/>
        <v>24</v>
      </c>
      <c r="AL34" s="49">
        <f t="shared" si="1"/>
        <v>270</v>
      </c>
      <c r="AM34" s="49">
        <f t="shared" si="1"/>
        <v>107</v>
      </c>
      <c r="AN34" s="49">
        <f t="shared" si="1"/>
        <v>96</v>
      </c>
      <c r="AO34" s="49">
        <f t="shared" si="1"/>
        <v>20</v>
      </c>
      <c r="AP34" s="49">
        <f t="shared" si="1"/>
        <v>24</v>
      </c>
      <c r="AQ34" s="49">
        <f t="shared" si="1"/>
        <v>0</v>
      </c>
      <c r="AR34" s="49">
        <f t="shared" si="1"/>
        <v>0</v>
      </c>
      <c r="AS34" s="49">
        <f t="shared" si="1"/>
        <v>30</v>
      </c>
      <c r="AT34" s="49">
        <f t="shared" si="1"/>
        <v>2.5</v>
      </c>
      <c r="AU34" s="49">
        <f t="shared" si="1"/>
        <v>0.30000000000000004</v>
      </c>
      <c r="AV34" s="49">
        <f t="shared" si="1"/>
        <v>1.3</v>
      </c>
      <c r="AW34" s="49">
        <f t="shared" si="1"/>
        <v>100</v>
      </c>
      <c r="AX34" s="49">
        <f t="shared" si="1"/>
        <v>130</v>
      </c>
      <c r="AY34" s="49">
        <f t="shared" si="1"/>
        <v>0</v>
      </c>
      <c r="AZ34" s="49">
        <f t="shared" si="1"/>
        <v>0</v>
      </c>
      <c r="BA34" s="49">
        <f t="shared" si="1"/>
        <v>10</v>
      </c>
      <c r="BB34" s="49">
        <f t="shared" si="1"/>
        <v>0</v>
      </c>
      <c r="BC34" s="51">
        <f t="shared" si="1"/>
        <v>15.7</v>
      </c>
      <c r="BD34" s="51">
        <f t="shared" si="1"/>
        <v>0</v>
      </c>
      <c r="BE34" s="51">
        <f t="shared" si="1"/>
        <v>0</v>
      </c>
      <c r="BF34" s="51">
        <f t="shared" si="1"/>
        <v>2</v>
      </c>
      <c r="BG34" s="51">
        <f t="shared" si="1"/>
        <v>4</v>
      </c>
      <c r="BH34" s="49">
        <f t="shared" si="1"/>
        <v>47</v>
      </c>
      <c r="BI34" s="49">
        <f t="shared" si="1"/>
        <v>0</v>
      </c>
      <c r="BJ34" s="49">
        <f t="shared" si="1"/>
        <v>0</v>
      </c>
      <c r="BK34" s="49">
        <f t="shared" si="1"/>
        <v>330</v>
      </c>
      <c r="BL34" s="49">
        <f t="shared" si="1"/>
        <v>0</v>
      </c>
      <c r="BM34" s="49">
        <f t="shared" si="1"/>
        <v>100</v>
      </c>
      <c r="BN34" s="49">
        <f t="shared" si="1"/>
        <v>0</v>
      </c>
      <c r="BO34" s="49">
        <f t="shared" si="1"/>
        <v>0</v>
      </c>
      <c r="BP34" s="49">
        <f t="shared" ref="BP34:BU34" si="2">SUM(BP9:BP33)</f>
        <v>0</v>
      </c>
      <c r="BQ34" s="49">
        <f t="shared" si="2"/>
        <v>30</v>
      </c>
      <c r="BR34" s="49">
        <f t="shared" si="2"/>
        <v>30</v>
      </c>
      <c r="BS34" s="49">
        <f t="shared" si="2"/>
        <v>0</v>
      </c>
      <c r="BT34" s="49">
        <f t="shared" si="2"/>
        <v>345</v>
      </c>
      <c r="BU34" s="49">
        <f t="shared" si="2"/>
        <v>1308</v>
      </c>
      <c r="BV34" s="52">
        <v>3638</v>
      </c>
    </row>
    <row r="35" spans="1:74" s="38" customFormat="1" ht="12.75" customHeight="1" x14ac:dyDescent="0.3">
      <c r="A35" s="212">
        <v>2</v>
      </c>
      <c r="B35" s="189" t="s">
        <v>22</v>
      </c>
      <c r="C35" s="197"/>
      <c r="D35" s="151" t="s">
        <v>140</v>
      </c>
      <c r="E35" s="152"/>
      <c r="F35" s="40">
        <v>200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>
        <v>64</v>
      </c>
      <c r="U35" s="41"/>
      <c r="V35" s="41"/>
      <c r="W35" s="41"/>
      <c r="X35" s="41"/>
      <c r="Y35" s="41"/>
      <c r="Z35" s="41"/>
      <c r="AA35" s="41"/>
      <c r="AB35" s="42"/>
      <c r="AC35" s="41"/>
      <c r="AD35" s="41"/>
      <c r="AE35" s="41"/>
      <c r="AF35" s="41"/>
      <c r="AG35" s="41"/>
      <c r="AH35" s="41"/>
      <c r="AI35" s="41">
        <v>8</v>
      </c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3">
        <v>2</v>
      </c>
      <c r="BD35" s="43"/>
      <c r="BE35" s="43"/>
      <c r="BF35" s="43"/>
      <c r="BG35" s="43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>
        <v>154</v>
      </c>
      <c r="BV35" s="53"/>
    </row>
    <row r="36" spans="1:74" s="38" customFormat="1" ht="12.75" customHeight="1" x14ac:dyDescent="0.3">
      <c r="A36" s="237"/>
      <c r="B36" s="157"/>
      <c r="C36" s="158"/>
      <c r="D36" s="28" t="s">
        <v>18</v>
      </c>
      <c r="E36" s="29"/>
      <c r="F36" s="20">
        <v>200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2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3"/>
      <c r="BD36" s="23"/>
      <c r="BE36" s="23"/>
      <c r="BF36" s="23"/>
      <c r="BG36" s="23"/>
      <c r="BH36" s="21"/>
      <c r="BI36" s="21"/>
      <c r="BJ36" s="21"/>
      <c r="BK36" s="21">
        <v>200</v>
      </c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5"/>
    </row>
    <row r="37" spans="1:74" s="38" customFormat="1" ht="12.75" customHeight="1" x14ac:dyDescent="0.3">
      <c r="A37" s="259"/>
      <c r="B37" s="157"/>
      <c r="C37" s="158"/>
      <c r="D37" s="142" t="s">
        <v>43</v>
      </c>
      <c r="E37" s="143"/>
      <c r="F37" s="32">
        <v>100</v>
      </c>
      <c r="G37" s="32"/>
      <c r="H37" s="33">
        <v>100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4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5"/>
      <c r="BD37" s="35"/>
      <c r="BE37" s="35"/>
      <c r="BF37" s="35"/>
      <c r="BG37" s="35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7"/>
    </row>
    <row r="38" spans="1:74" s="38" customFormat="1" ht="12.75" customHeight="1" x14ac:dyDescent="0.3">
      <c r="A38" s="259"/>
      <c r="B38" s="157"/>
      <c r="C38" s="158"/>
      <c r="D38" s="142" t="s">
        <v>10</v>
      </c>
      <c r="E38" s="145"/>
      <c r="F38" s="32">
        <v>10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4"/>
      <c r="AC38" s="33"/>
      <c r="AD38" s="33"/>
      <c r="AE38" s="33"/>
      <c r="AF38" s="33"/>
      <c r="AG38" s="33"/>
      <c r="AH38" s="33"/>
      <c r="AI38" s="33"/>
      <c r="AJ38" s="33">
        <v>10</v>
      </c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5"/>
      <c r="BD38" s="35"/>
      <c r="BE38" s="35"/>
      <c r="BF38" s="35"/>
      <c r="BG38" s="35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7"/>
    </row>
    <row r="39" spans="1:74" s="38" customFormat="1" ht="12.75" customHeight="1" x14ac:dyDescent="0.3">
      <c r="A39" s="259"/>
      <c r="B39" s="157"/>
      <c r="C39" s="158"/>
      <c r="D39" s="143" t="s">
        <v>28</v>
      </c>
      <c r="E39" s="150"/>
      <c r="F39" s="32">
        <v>30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4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5"/>
      <c r="BD39" s="35"/>
      <c r="BE39" s="35"/>
      <c r="BF39" s="35"/>
      <c r="BG39" s="35"/>
      <c r="BH39" s="33"/>
      <c r="BI39" s="33"/>
      <c r="BJ39" s="33"/>
      <c r="BK39" s="33"/>
      <c r="BL39" s="33"/>
      <c r="BM39" s="33"/>
      <c r="BN39" s="33"/>
      <c r="BO39" s="33"/>
      <c r="BP39" s="33"/>
      <c r="BQ39" s="33">
        <v>30</v>
      </c>
      <c r="BR39" s="33"/>
      <c r="BS39" s="33"/>
      <c r="BT39" s="33"/>
      <c r="BU39" s="33"/>
      <c r="BV39" s="37"/>
    </row>
    <row r="40" spans="1:74" s="38" customFormat="1" ht="12.75" customHeight="1" x14ac:dyDescent="0.3">
      <c r="A40" s="259"/>
      <c r="B40" s="157"/>
      <c r="C40" s="158"/>
      <c r="D40" s="144" t="s">
        <v>126</v>
      </c>
      <c r="E40" s="145"/>
      <c r="F40" s="44">
        <v>70</v>
      </c>
      <c r="G40" s="45"/>
      <c r="H40" s="45"/>
      <c r="I40" s="45"/>
      <c r="J40" s="45"/>
      <c r="K40" s="45"/>
      <c r="L40" s="45"/>
      <c r="M40" s="45"/>
      <c r="N40" s="45"/>
      <c r="O40" s="45">
        <v>70</v>
      </c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7"/>
      <c r="BD40" s="47"/>
      <c r="BE40" s="47"/>
      <c r="BF40" s="47"/>
      <c r="BG40" s="47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55"/>
    </row>
    <row r="41" spans="1:74" s="38" customFormat="1" ht="12.75" customHeight="1" x14ac:dyDescent="0.3">
      <c r="A41" s="259"/>
      <c r="B41" s="199"/>
      <c r="C41" s="200"/>
      <c r="D41" s="187" t="s">
        <v>155</v>
      </c>
      <c r="E41" s="161"/>
      <c r="F41" s="44">
        <v>200</v>
      </c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6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7"/>
      <c r="BD41" s="47"/>
      <c r="BE41" s="47"/>
      <c r="BF41" s="47"/>
      <c r="BG41" s="47">
        <v>4</v>
      </c>
      <c r="BH41" s="45">
        <v>15</v>
      </c>
      <c r="BI41" s="45"/>
      <c r="BJ41" s="45"/>
      <c r="BK41" s="45">
        <v>100</v>
      </c>
      <c r="BL41" s="45"/>
      <c r="BM41" s="45"/>
      <c r="BN41" s="45"/>
      <c r="BO41" s="45"/>
      <c r="BP41" s="45"/>
      <c r="BQ41" s="45"/>
      <c r="BR41" s="45"/>
      <c r="BS41" s="49"/>
      <c r="BT41" s="49"/>
      <c r="BU41" s="49">
        <v>110</v>
      </c>
      <c r="BV41" s="52"/>
    </row>
    <row r="42" spans="1:74" s="38" customFormat="1" ht="12.75" customHeight="1" x14ac:dyDescent="0.3">
      <c r="A42" s="259"/>
      <c r="B42" s="174" t="s">
        <v>23</v>
      </c>
      <c r="C42" s="175"/>
      <c r="D42" s="151" t="s">
        <v>141</v>
      </c>
      <c r="E42" s="152"/>
      <c r="F42" s="57">
        <v>500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>
        <v>20</v>
      </c>
      <c r="V42" s="41"/>
      <c r="W42" s="41"/>
      <c r="X42" s="41"/>
      <c r="Y42" s="41"/>
      <c r="Z42" s="41"/>
      <c r="AA42" s="41"/>
      <c r="AB42" s="42"/>
      <c r="AC42" s="41"/>
      <c r="AD42" s="41"/>
      <c r="AE42" s="41"/>
      <c r="AF42" s="41"/>
      <c r="AG42" s="41"/>
      <c r="AH42" s="41"/>
      <c r="AI42" s="41"/>
      <c r="AJ42" s="41"/>
      <c r="AK42" s="41">
        <v>5</v>
      </c>
      <c r="AL42" s="41">
        <v>50</v>
      </c>
      <c r="AM42" s="41">
        <v>60</v>
      </c>
      <c r="AN42" s="41"/>
      <c r="AO42" s="41">
        <v>20</v>
      </c>
      <c r="AP42" s="41">
        <v>20</v>
      </c>
      <c r="AQ42" s="41"/>
      <c r="AR42" s="41"/>
      <c r="AS42" s="41"/>
      <c r="AT42" s="41">
        <v>1.25</v>
      </c>
      <c r="AU42" s="41"/>
      <c r="AV42" s="41"/>
      <c r="AW42" s="41"/>
      <c r="AX42" s="41"/>
      <c r="AY42" s="41"/>
      <c r="AZ42" s="41"/>
      <c r="BA42" s="41"/>
      <c r="BB42" s="41"/>
      <c r="BC42" s="43">
        <v>3</v>
      </c>
      <c r="BD42" s="43"/>
      <c r="BE42" s="43"/>
      <c r="BF42" s="43"/>
      <c r="BG42" s="43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>
        <v>425</v>
      </c>
      <c r="BU42" s="41"/>
      <c r="BV42" s="53"/>
    </row>
    <row r="43" spans="1:74" s="38" customFormat="1" ht="12.75" customHeight="1" x14ac:dyDescent="0.3">
      <c r="A43" s="259"/>
      <c r="B43" s="176"/>
      <c r="C43" s="177"/>
      <c r="D43" s="143" t="s">
        <v>148</v>
      </c>
      <c r="E43" s="150"/>
      <c r="F43" s="32">
        <v>100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>
        <v>4</v>
      </c>
      <c r="AA43" s="33"/>
      <c r="AB43" s="56">
        <v>80</v>
      </c>
      <c r="AC43" s="33"/>
      <c r="AD43" s="33"/>
      <c r="AE43" s="33"/>
      <c r="AF43" s="33"/>
      <c r="AG43" s="33"/>
      <c r="AH43" s="33"/>
      <c r="AI43" s="33"/>
      <c r="AJ43" s="33"/>
      <c r="AK43" s="33">
        <v>10</v>
      </c>
      <c r="AL43" s="33"/>
      <c r="AM43" s="33"/>
      <c r="AN43" s="33"/>
      <c r="AO43" s="33"/>
      <c r="AP43" s="33">
        <v>24</v>
      </c>
      <c r="AQ43" s="33"/>
      <c r="AR43" s="33"/>
      <c r="AS43" s="33"/>
      <c r="AT43" s="33">
        <v>0.5</v>
      </c>
      <c r="AU43" s="33"/>
      <c r="AV43" s="33"/>
      <c r="AW43" s="33"/>
      <c r="AX43" s="33"/>
      <c r="AY43" s="33"/>
      <c r="AZ43" s="33"/>
      <c r="BA43" s="33"/>
      <c r="BB43" s="33"/>
      <c r="BC43" s="35">
        <v>2</v>
      </c>
      <c r="BD43" s="35"/>
      <c r="BE43" s="35"/>
      <c r="BF43" s="35"/>
      <c r="BG43" s="35"/>
      <c r="BH43" s="33"/>
      <c r="BI43" s="33"/>
      <c r="BJ43" s="33"/>
      <c r="BK43" s="33"/>
      <c r="BL43" s="33"/>
      <c r="BM43" s="33"/>
      <c r="BN43" s="33"/>
      <c r="BO43" s="33"/>
      <c r="BP43" s="33">
        <v>15</v>
      </c>
      <c r="BQ43" s="33"/>
      <c r="BR43" s="33"/>
      <c r="BS43" s="33">
        <v>15</v>
      </c>
      <c r="BT43" s="33">
        <v>30</v>
      </c>
      <c r="BU43" s="33"/>
      <c r="BV43" s="37"/>
    </row>
    <row r="44" spans="1:74" s="38" customFormat="1" ht="12.75" customHeight="1" x14ac:dyDescent="0.3">
      <c r="A44" s="259"/>
      <c r="B44" s="176"/>
      <c r="C44" s="177"/>
      <c r="D44" s="149" t="s">
        <v>52</v>
      </c>
      <c r="E44" s="150"/>
      <c r="F44" s="32">
        <v>200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>
        <v>77</v>
      </c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4"/>
      <c r="AC44" s="33"/>
      <c r="AD44" s="33"/>
      <c r="AE44" s="33"/>
      <c r="AF44" s="33"/>
      <c r="AG44" s="33"/>
      <c r="AH44" s="33"/>
      <c r="AI44" s="33">
        <v>8</v>
      </c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5">
        <v>2</v>
      </c>
      <c r="BD44" s="35"/>
      <c r="BE44" s="35"/>
      <c r="BF44" s="35"/>
      <c r="BG44" s="35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>
        <v>138</v>
      </c>
      <c r="BV44" s="37"/>
    </row>
    <row r="45" spans="1:74" s="38" customFormat="1" ht="12" customHeight="1" x14ac:dyDescent="0.3">
      <c r="A45" s="259"/>
      <c r="B45" s="176"/>
      <c r="C45" s="177"/>
      <c r="D45" s="144" t="s">
        <v>45</v>
      </c>
      <c r="E45" s="145"/>
      <c r="F45" s="32">
        <v>100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3"/>
      <c r="AD45" s="33"/>
      <c r="AE45" s="33"/>
      <c r="AF45" s="33"/>
      <c r="AG45" s="33"/>
      <c r="AH45" s="33"/>
      <c r="AI45" s="33"/>
      <c r="AJ45" s="33"/>
      <c r="AK45" s="33">
        <v>10</v>
      </c>
      <c r="AL45" s="33"/>
      <c r="AM45" s="33"/>
      <c r="AN45" s="33">
        <v>96</v>
      </c>
      <c r="AO45" s="33"/>
      <c r="AP45" s="33"/>
      <c r="AQ45" s="33"/>
      <c r="AR45" s="33"/>
      <c r="AS45" s="33"/>
      <c r="AT45" s="33"/>
      <c r="AU45" s="33">
        <v>0.1</v>
      </c>
      <c r="AV45" s="33"/>
      <c r="AW45" s="33"/>
      <c r="AX45" s="33"/>
      <c r="AY45" s="33"/>
      <c r="AZ45" s="33"/>
      <c r="BA45" s="33"/>
      <c r="BB45" s="33"/>
      <c r="BC45" s="35">
        <v>0.6</v>
      </c>
      <c r="BD45" s="35"/>
      <c r="BE45" s="35"/>
      <c r="BF45" s="35"/>
      <c r="BG45" s="35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7"/>
    </row>
    <row r="46" spans="1:74" s="38" customFormat="1" ht="12.75" customHeight="1" x14ac:dyDescent="0.3">
      <c r="A46" s="259"/>
      <c r="B46" s="176"/>
      <c r="C46" s="177"/>
      <c r="D46" s="149" t="s">
        <v>42</v>
      </c>
      <c r="E46" s="148"/>
      <c r="F46" s="32">
        <v>100</v>
      </c>
      <c r="G46" s="33">
        <v>100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4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5"/>
      <c r="BD46" s="35"/>
      <c r="BE46" s="35"/>
      <c r="BF46" s="35"/>
      <c r="BG46" s="35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7"/>
    </row>
    <row r="47" spans="1:74" s="38" customFormat="1" ht="12.75" customHeight="1" x14ac:dyDescent="0.3">
      <c r="A47" s="259"/>
      <c r="B47" s="176"/>
      <c r="C47" s="177"/>
      <c r="D47" s="149" t="s">
        <v>38</v>
      </c>
      <c r="E47" s="148"/>
      <c r="F47" s="32">
        <v>200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>
        <v>0.2</v>
      </c>
      <c r="AV47" s="33"/>
      <c r="AW47" s="33"/>
      <c r="AX47" s="33"/>
      <c r="AY47" s="33"/>
      <c r="AZ47" s="33"/>
      <c r="BA47" s="33">
        <v>10</v>
      </c>
      <c r="BB47" s="33"/>
      <c r="BC47" s="35"/>
      <c r="BD47" s="35"/>
      <c r="BE47" s="35"/>
      <c r="BF47" s="35"/>
      <c r="BG47" s="35"/>
      <c r="BH47" s="33">
        <v>12</v>
      </c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>
        <v>216</v>
      </c>
      <c r="BV47" s="37"/>
    </row>
    <row r="48" spans="1:74" s="38" customFormat="1" ht="12.75" customHeight="1" x14ac:dyDescent="0.3">
      <c r="A48" s="259"/>
      <c r="B48" s="178"/>
      <c r="C48" s="179"/>
      <c r="D48" s="163" t="s">
        <v>127</v>
      </c>
      <c r="E48" s="182"/>
      <c r="F48" s="48">
        <v>120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>
        <v>120</v>
      </c>
      <c r="AZ48" s="49"/>
      <c r="BA48" s="49"/>
      <c r="BB48" s="49"/>
      <c r="BC48" s="51"/>
      <c r="BD48" s="51"/>
      <c r="BE48" s="51"/>
      <c r="BF48" s="51"/>
      <c r="BG48" s="51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52"/>
    </row>
    <row r="49" spans="1:75" s="38" customFormat="1" ht="12.75" customHeight="1" x14ac:dyDescent="0.3">
      <c r="A49" s="259"/>
      <c r="B49" s="189" t="s">
        <v>90</v>
      </c>
      <c r="C49" s="190"/>
      <c r="D49" s="142" t="s">
        <v>72</v>
      </c>
      <c r="E49" s="143"/>
      <c r="F49" s="32">
        <v>100</v>
      </c>
      <c r="G49" s="33"/>
      <c r="H49" s="33"/>
      <c r="I49" s="33"/>
      <c r="J49" s="33"/>
      <c r="K49" s="33">
        <v>100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4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5"/>
      <c r="BD49" s="35"/>
      <c r="BE49" s="35"/>
      <c r="BF49" s="35"/>
      <c r="BG49" s="35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7"/>
    </row>
    <row r="50" spans="1:75" s="38" customFormat="1" ht="12.75" customHeight="1" x14ac:dyDescent="0.3">
      <c r="A50" s="259"/>
      <c r="B50" s="191"/>
      <c r="C50" s="192"/>
      <c r="D50" s="143" t="s">
        <v>19</v>
      </c>
      <c r="E50" s="150"/>
      <c r="F50" s="32">
        <v>100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4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5"/>
      <c r="BD50" s="35"/>
      <c r="BE50" s="35"/>
      <c r="BF50" s="35"/>
      <c r="BG50" s="35"/>
      <c r="BH50" s="33"/>
      <c r="BI50" s="33"/>
      <c r="BJ50" s="33"/>
      <c r="BK50" s="33"/>
      <c r="BL50" s="33"/>
      <c r="BM50" s="33">
        <v>100</v>
      </c>
      <c r="BN50" s="33"/>
      <c r="BO50" s="33"/>
      <c r="BP50" s="33"/>
      <c r="BQ50" s="33"/>
      <c r="BR50" s="33"/>
      <c r="BS50" s="33"/>
      <c r="BT50" s="33"/>
      <c r="BU50" s="33"/>
      <c r="BV50" s="37"/>
    </row>
    <row r="51" spans="1:75" s="38" customFormat="1" ht="12.75" customHeight="1" x14ac:dyDescent="0.3">
      <c r="A51" s="259"/>
      <c r="B51" s="191"/>
      <c r="C51" s="192"/>
      <c r="D51" s="143" t="s">
        <v>74</v>
      </c>
      <c r="E51" s="150"/>
      <c r="F51" s="32">
        <v>30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4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5"/>
      <c r="BD51" s="35"/>
      <c r="BE51" s="35"/>
      <c r="BF51" s="35"/>
      <c r="BG51" s="35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>
        <v>30</v>
      </c>
      <c r="BS51" s="33"/>
      <c r="BT51" s="33"/>
      <c r="BU51" s="33"/>
      <c r="BV51" s="37"/>
    </row>
    <row r="52" spans="1:75" s="38" customFormat="1" ht="12" customHeight="1" x14ac:dyDescent="0.3">
      <c r="A52" s="259"/>
      <c r="B52" s="191"/>
      <c r="C52" s="192"/>
      <c r="D52" s="143" t="s">
        <v>39</v>
      </c>
      <c r="E52" s="150"/>
      <c r="F52" s="32">
        <v>200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4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5"/>
      <c r="BD52" s="35"/>
      <c r="BE52" s="35"/>
      <c r="BF52" s="35">
        <v>1</v>
      </c>
      <c r="BG52" s="35"/>
      <c r="BH52" s="33">
        <v>10</v>
      </c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>
        <v>204</v>
      </c>
      <c r="BV52" s="37"/>
    </row>
    <row r="53" spans="1:75" s="38" customFormat="1" ht="12.75" customHeight="1" x14ac:dyDescent="0.3">
      <c r="A53" s="259"/>
      <c r="B53" s="193"/>
      <c r="C53" s="194"/>
      <c r="D53" s="161" t="s">
        <v>167</v>
      </c>
      <c r="E53" s="162"/>
      <c r="F53" s="48">
        <v>100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>
        <v>100</v>
      </c>
      <c r="AX53" s="49"/>
      <c r="AY53" s="49"/>
      <c r="AZ53" s="49"/>
      <c r="BA53" s="49"/>
      <c r="BB53" s="49"/>
      <c r="BC53" s="51"/>
      <c r="BD53" s="51"/>
      <c r="BE53" s="51"/>
      <c r="BF53" s="51"/>
      <c r="BG53" s="51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52"/>
    </row>
    <row r="54" spans="1:75" s="27" customFormat="1" ht="12.75" customHeight="1" x14ac:dyDescent="0.3">
      <c r="A54" s="259"/>
      <c r="B54" s="157" t="s">
        <v>24</v>
      </c>
      <c r="C54" s="158"/>
      <c r="D54" s="140" t="s">
        <v>81</v>
      </c>
      <c r="E54" s="184"/>
      <c r="F54" s="20">
        <v>100</v>
      </c>
      <c r="G54" s="21"/>
      <c r="H54" s="21"/>
      <c r="I54" s="21">
        <v>2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>
        <v>31</v>
      </c>
      <c r="Z54" s="21"/>
      <c r="AA54" s="21"/>
      <c r="AB54" s="22"/>
      <c r="AC54" s="21"/>
      <c r="AD54" s="21"/>
      <c r="AE54" s="21"/>
      <c r="AF54" s="21"/>
      <c r="AG54" s="21"/>
      <c r="AH54" s="21">
        <v>4</v>
      </c>
      <c r="AI54" s="21">
        <v>6</v>
      </c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3">
        <v>0.9</v>
      </c>
      <c r="BD54" s="23"/>
      <c r="BE54" s="23"/>
      <c r="BF54" s="23"/>
      <c r="BG54" s="23"/>
      <c r="BH54" s="21">
        <v>4</v>
      </c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>
        <v>89</v>
      </c>
      <c r="BV54" s="25"/>
      <c r="BW54" s="26"/>
    </row>
    <row r="55" spans="1:75" s="59" customFormat="1" ht="12.75" customHeight="1" x14ac:dyDescent="0.3">
      <c r="A55" s="259"/>
      <c r="B55" s="157"/>
      <c r="C55" s="158"/>
      <c r="D55" s="143" t="s">
        <v>20</v>
      </c>
      <c r="E55" s="150"/>
      <c r="F55" s="32">
        <v>20</v>
      </c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4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5"/>
      <c r="BD55" s="35"/>
      <c r="BE55" s="35"/>
      <c r="BF55" s="35"/>
      <c r="BG55" s="35"/>
      <c r="BH55" s="33"/>
      <c r="BI55" s="33"/>
      <c r="BJ55" s="33"/>
      <c r="BK55" s="33"/>
      <c r="BL55" s="33"/>
      <c r="BM55" s="33"/>
      <c r="BN55" s="33"/>
      <c r="BO55" s="33"/>
      <c r="BP55" s="33">
        <v>20</v>
      </c>
      <c r="BQ55" s="33"/>
      <c r="BR55" s="33"/>
      <c r="BS55" s="33"/>
      <c r="BT55" s="33"/>
      <c r="BU55" s="33"/>
      <c r="BV55" s="37"/>
      <c r="BW55" s="58"/>
    </row>
    <row r="56" spans="1:75" s="31" customFormat="1" ht="12.75" customHeight="1" x14ac:dyDescent="0.3">
      <c r="A56" s="259"/>
      <c r="B56" s="157"/>
      <c r="C56" s="158"/>
      <c r="D56" s="144" t="s">
        <v>161</v>
      </c>
      <c r="E56" s="145"/>
      <c r="F56" s="20" t="s">
        <v>162</v>
      </c>
      <c r="G56" s="21">
        <v>100</v>
      </c>
      <c r="H56" s="21"/>
      <c r="I56" s="21"/>
      <c r="J56" s="21"/>
      <c r="K56" s="21">
        <v>100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2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3"/>
      <c r="BD56" s="23"/>
      <c r="BE56" s="23"/>
      <c r="BF56" s="23"/>
      <c r="BG56" s="23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33"/>
      <c r="BT56" s="33"/>
      <c r="BU56" s="33"/>
      <c r="BV56" s="37"/>
    </row>
    <row r="57" spans="1:75" s="38" customFormat="1" ht="12.75" customHeight="1" x14ac:dyDescent="0.3">
      <c r="A57" s="259"/>
      <c r="B57" s="157"/>
      <c r="C57" s="158"/>
      <c r="D57" s="144" t="s">
        <v>129</v>
      </c>
      <c r="E57" s="145"/>
      <c r="F57" s="20">
        <v>200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2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3"/>
      <c r="BD57" s="23"/>
      <c r="BE57" s="23"/>
      <c r="BF57" s="23"/>
      <c r="BG57" s="23"/>
      <c r="BH57" s="21"/>
      <c r="BI57" s="21">
        <v>200</v>
      </c>
      <c r="BJ57" s="21"/>
      <c r="BK57" s="21"/>
      <c r="BL57" s="21"/>
      <c r="BM57" s="21"/>
      <c r="BN57" s="21"/>
      <c r="BO57" s="21"/>
      <c r="BP57" s="21"/>
      <c r="BQ57" s="21"/>
      <c r="BR57" s="21"/>
      <c r="BS57" s="33"/>
      <c r="BT57" s="33"/>
      <c r="BU57" s="33"/>
      <c r="BV57" s="37"/>
    </row>
    <row r="58" spans="1:75" s="38" customFormat="1" ht="12.75" customHeight="1" x14ac:dyDescent="0.3">
      <c r="A58" s="259"/>
      <c r="B58" s="157"/>
      <c r="C58" s="158"/>
      <c r="D58" s="143" t="s">
        <v>39</v>
      </c>
      <c r="E58" s="150"/>
      <c r="F58" s="32">
        <v>200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4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5"/>
      <c r="BD58" s="35"/>
      <c r="BE58" s="35"/>
      <c r="BF58" s="35">
        <v>1</v>
      </c>
      <c r="BG58" s="35"/>
      <c r="BH58" s="33">
        <v>10</v>
      </c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>
        <v>204</v>
      </c>
      <c r="BV58" s="37"/>
    </row>
    <row r="59" spans="1:75" s="38" customFormat="1" ht="12.75" customHeight="1" x14ac:dyDescent="0.3">
      <c r="A59" s="260"/>
      <c r="B59" s="159"/>
      <c r="C59" s="160"/>
      <c r="D59" s="146" t="s">
        <v>25</v>
      </c>
      <c r="E59" s="147"/>
      <c r="F59" s="48"/>
      <c r="G59" s="49">
        <f t="shared" ref="G59:AI59" si="3">SUM(G35:G58)</f>
        <v>200</v>
      </c>
      <c r="H59" s="49">
        <f t="shared" si="3"/>
        <v>100</v>
      </c>
      <c r="I59" s="49">
        <f t="shared" si="3"/>
        <v>2</v>
      </c>
      <c r="J59" s="49">
        <f t="shared" si="3"/>
        <v>0</v>
      </c>
      <c r="K59" s="49">
        <f t="shared" si="3"/>
        <v>200</v>
      </c>
      <c r="L59" s="49">
        <f t="shared" si="3"/>
        <v>0</v>
      </c>
      <c r="M59" s="49">
        <f t="shared" si="3"/>
        <v>0</v>
      </c>
      <c r="N59" s="49">
        <f t="shared" si="3"/>
        <v>0</v>
      </c>
      <c r="O59" s="49">
        <f t="shared" si="3"/>
        <v>70</v>
      </c>
      <c r="P59" s="49">
        <f t="shared" si="3"/>
        <v>0</v>
      </c>
      <c r="Q59" s="49">
        <f t="shared" si="3"/>
        <v>77</v>
      </c>
      <c r="R59" s="49">
        <f t="shared" si="3"/>
        <v>0</v>
      </c>
      <c r="S59" s="49">
        <f t="shared" si="3"/>
        <v>0</v>
      </c>
      <c r="T59" s="49">
        <f t="shared" si="3"/>
        <v>64</v>
      </c>
      <c r="U59" s="49">
        <f t="shared" si="3"/>
        <v>20</v>
      </c>
      <c r="V59" s="49">
        <f t="shared" si="3"/>
        <v>0</v>
      </c>
      <c r="W59" s="49">
        <f t="shared" si="3"/>
        <v>0</v>
      </c>
      <c r="X59" s="49">
        <f t="shared" si="3"/>
        <v>0</v>
      </c>
      <c r="Y59" s="49">
        <f t="shared" si="3"/>
        <v>31</v>
      </c>
      <c r="Z59" s="49">
        <f t="shared" si="3"/>
        <v>4</v>
      </c>
      <c r="AA59" s="49">
        <f t="shared" si="3"/>
        <v>0</v>
      </c>
      <c r="AB59" s="49">
        <f t="shared" si="3"/>
        <v>80</v>
      </c>
      <c r="AC59" s="49">
        <f t="shared" si="3"/>
        <v>0</v>
      </c>
      <c r="AD59" s="49">
        <f t="shared" si="3"/>
        <v>0</v>
      </c>
      <c r="AE59" s="49">
        <f t="shared" si="3"/>
        <v>0</v>
      </c>
      <c r="AF59" s="49">
        <f t="shared" si="3"/>
        <v>0</v>
      </c>
      <c r="AG59" s="49">
        <f t="shared" si="3"/>
        <v>0</v>
      </c>
      <c r="AH59" s="49">
        <f t="shared" si="3"/>
        <v>4</v>
      </c>
      <c r="AI59" s="49">
        <f t="shared" si="3"/>
        <v>22</v>
      </c>
      <c r="AJ59" s="49">
        <f t="shared" ref="AJ59:BO59" si="4">SUM(AJ35:AJ58)</f>
        <v>10</v>
      </c>
      <c r="AK59" s="49">
        <f t="shared" si="4"/>
        <v>25</v>
      </c>
      <c r="AL59" s="49">
        <f t="shared" si="4"/>
        <v>50</v>
      </c>
      <c r="AM59" s="49">
        <f t="shared" si="4"/>
        <v>60</v>
      </c>
      <c r="AN59" s="49">
        <f t="shared" si="4"/>
        <v>96</v>
      </c>
      <c r="AO59" s="49">
        <f t="shared" si="4"/>
        <v>20</v>
      </c>
      <c r="AP59" s="49">
        <f t="shared" si="4"/>
        <v>44</v>
      </c>
      <c r="AQ59" s="49">
        <f t="shared" si="4"/>
        <v>0</v>
      </c>
      <c r="AR59" s="49">
        <f t="shared" si="4"/>
        <v>0</v>
      </c>
      <c r="AS59" s="49">
        <f t="shared" si="4"/>
        <v>0</v>
      </c>
      <c r="AT59" s="49">
        <f t="shared" si="4"/>
        <v>1.75</v>
      </c>
      <c r="AU59" s="49">
        <f t="shared" si="4"/>
        <v>0.30000000000000004</v>
      </c>
      <c r="AV59" s="49">
        <f t="shared" si="4"/>
        <v>0</v>
      </c>
      <c r="AW59" s="49">
        <f t="shared" si="4"/>
        <v>100</v>
      </c>
      <c r="AX59" s="49">
        <f t="shared" si="4"/>
        <v>0</v>
      </c>
      <c r="AY59" s="49">
        <f t="shared" si="4"/>
        <v>120</v>
      </c>
      <c r="AZ59" s="49">
        <f t="shared" si="4"/>
        <v>0</v>
      </c>
      <c r="BA59" s="49">
        <f t="shared" si="4"/>
        <v>10</v>
      </c>
      <c r="BB59" s="49">
        <f t="shared" si="4"/>
        <v>0</v>
      </c>
      <c r="BC59" s="51">
        <f t="shared" si="4"/>
        <v>10.5</v>
      </c>
      <c r="BD59" s="51">
        <f t="shared" si="4"/>
        <v>0</v>
      </c>
      <c r="BE59" s="51">
        <f t="shared" si="4"/>
        <v>0</v>
      </c>
      <c r="BF59" s="51">
        <f t="shared" si="4"/>
        <v>2</v>
      </c>
      <c r="BG59" s="51">
        <f t="shared" si="4"/>
        <v>4</v>
      </c>
      <c r="BH59" s="49">
        <f t="shared" si="4"/>
        <v>51</v>
      </c>
      <c r="BI59" s="49">
        <f t="shared" si="4"/>
        <v>200</v>
      </c>
      <c r="BJ59" s="49">
        <f t="shared" si="4"/>
        <v>0</v>
      </c>
      <c r="BK59" s="49">
        <f t="shared" si="4"/>
        <v>300</v>
      </c>
      <c r="BL59" s="49">
        <f t="shared" si="4"/>
        <v>0</v>
      </c>
      <c r="BM59" s="49">
        <f t="shared" si="4"/>
        <v>100</v>
      </c>
      <c r="BN59" s="49">
        <f t="shared" si="4"/>
        <v>0</v>
      </c>
      <c r="BO59" s="49">
        <f t="shared" si="4"/>
        <v>0</v>
      </c>
      <c r="BP59" s="49">
        <f t="shared" ref="BP59:BU59" si="5">SUM(BP35:BP58)</f>
        <v>35</v>
      </c>
      <c r="BQ59" s="49">
        <f t="shared" si="5"/>
        <v>30</v>
      </c>
      <c r="BR59" s="49">
        <f t="shared" si="5"/>
        <v>30</v>
      </c>
      <c r="BS59" s="49">
        <f t="shared" si="5"/>
        <v>15</v>
      </c>
      <c r="BT59" s="49">
        <f t="shared" si="5"/>
        <v>455</v>
      </c>
      <c r="BU59" s="49">
        <f t="shared" si="5"/>
        <v>1115</v>
      </c>
      <c r="BV59" s="60">
        <v>3269</v>
      </c>
    </row>
    <row r="60" spans="1:75" s="38" customFormat="1" ht="12.75" customHeight="1" x14ac:dyDescent="0.3">
      <c r="A60" s="204">
        <v>3</v>
      </c>
      <c r="B60" s="189" t="s">
        <v>71</v>
      </c>
      <c r="C60" s="197"/>
      <c r="D60" s="151" t="s">
        <v>62</v>
      </c>
      <c r="E60" s="152"/>
      <c r="F60" s="40">
        <v>100</v>
      </c>
      <c r="G60" s="6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2"/>
      <c r="AC60" s="41"/>
      <c r="AD60" s="41"/>
      <c r="AE60" s="41"/>
      <c r="AF60" s="41"/>
      <c r="AG60" s="41"/>
      <c r="AH60" s="41">
        <v>100</v>
      </c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3">
        <v>4</v>
      </c>
      <c r="BD60" s="43"/>
      <c r="BE60" s="43"/>
      <c r="BF60" s="43"/>
      <c r="BG60" s="43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>
        <v>600</v>
      </c>
      <c r="BV60" s="53"/>
    </row>
    <row r="61" spans="1:75" s="38" customFormat="1" ht="10.5" customHeight="1" x14ac:dyDescent="0.3">
      <c r="A61" s="205"/>
      <c r="B61" s="157"/>
      <c r="C61" s="158"/>
      <c r="D61" s="142" t="s">
        <v>43</v>
      </c>
      <c r="E61" s="145"/>
      <c r="F61" s="62">
        <v>100</v>
      </c>
      <c r="G61" s="44"/>
      <c r="H61" s="45">
        <v>100</v>
      </c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6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7"/>
      <c r="BD61" s="47"/>
      <c r="BE61" s="47"/>
      <c r="BF61" s="47"/>
      <c r="BG61" s="47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33"/>
      <c r="BT61" s="33"/>
      <c r="BU61" s="33"/>
      <c r="BV61" s="37"/>
    </row>
    <row r="62" spans="1:75" s="38" customFormat="1" ht="10.5" customHeight="1" x14ac:dyDescent="0.3">
      <c r="A62" s="205"/>
      <c r="B62" s="157"/>
      <c r="C62" s="158"/>
      <c r="D62" s="142" t="s">
        <v>10</v>
      </c>
      <c r="E62" s="145"/>
      <c r="F62" s="32">
        <v>10</v>
      </c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4"/>
      <c r="AC62" s="33"/>
      <c r="AD62" s="33"/>
      <c r="AE62" s="33"/>
      <c r="AF62" s="33"/>
      <c r="AG62" s="33"/>
      <c r="AH62" s="33"/>
      <c r="AI62" s="33"/>
      <c r="AJ62" s="33">
        <v>10</v>
      </c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5"/>
      <c r="BD62" s="35"/>
      <c r="BE62" s="35"/>
      <c r="BF62" s="35"/>
      <c r="BG62" s="35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7"/>
    </row>
    <row r="63" spans="1:75" s="38" customFormat="1" ht="10.5" customHeight="1" x14ac:dyDescent="0.3">
      <c r="A63" s="205"/>
      <c r="B63" s="157"/>
      <c r="C63" s="158"/>
      <c r="D63" s="144" t="s">
        <v>130</v>
      </c>
      <c r="E63" s="145"/>
      <c r="F63" s="32">
        <v>50</v>
      </c>
      <c r="G63" s="33"/>
      <c r="H63" s="33"/>
      <c r="I63" s="33"/>
      <c r="J63" s="33"/>
      <c r="K63" s="33"/>
      <c r="L63" s="33">
        <v>50</v>
      </c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4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5"/>
      <c r="BD63" s="35"/>
      <c r="BE63" s="35"/>
      <c r="BF63" s="35"/>
      <c r="BG63" s="35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7"/>
    </row>
    <row r="64" spans="1:75" s="38" customFormat="1" ht="10.5" customHeight="1" x14ac:dyDescent="0.3">
      <c r="A64" s="205"/>
      <c r="B64" s="199"/>
      <c r="C64" s="200"/>
      <c r="D64" s="143" t="s">
        <v>39</v>
      </c>
      <c r="E64" s="150"/>
      <c r="F64" s="32">
        <v>200</v>
      </c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4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5"/>
      <c r="BD64" s="35"/>
      <c r="BE64" s="35"/>
      <c r="BF64" s="35">
        <v>1</v>
      </c>
      <c r="BG64" s="35"/>
      <c r="BH64" s="33">
        <v>10</v>
      </c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>
        <v>204</v>
      </c>
      <c r="BV64" s="37"/>
    </row>
    <row r="65" spans="1:75" s="38" customFormat="1" ht="12.75" customHeight="1" x14ac:dyDescent="0.3">
      <c r="A65" s="205"/>
      <c r="B65" s="174" t="s">
        <v>23</v>
      </c>
      <c r="C65" s="175"/>
      <c r="D65" s="151" t="s">
        <v>47</v>
      </c>
      <c r="E65" s="152"/>
      <c r="F65" s="57">
        <v>500</v>
      </c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2"/>
      <c r="AC65" s="41"/>
      <c r="AD65" s="41"/>
      <c r="AE65" s="41"/>
      <c r="AF65" s="41"/>
      <c r="AG65" s="41"/>
      <c r="AH65" s="41"/>
      <c r="AI65" s="41"/>
      <c r="AJ65" s="41"/>
      <c r="AK65" s="41"/>
      <c r="AL65" s="41">
        <v>100</v>
      </c>
      <c r="AM65" s="41"/>
      <c r="AN65" s="41">
        <v>80</v>
      </c>
      <c r="AO65" s="41"/>
      <c r="AP65" s="41">
        <v>20</v>
      </c>
      <c r="AQ65" s="41"/>
      <c r="AR65" s="41"/>
      <c r="AS65" s="41"/>
      <c r="AT65" s="41">
        <v>1.25</v>
      </c>
      <c r="AU65" s="41"/>
      <c r="AV65" s="41"/>
      <c r="AW65" s="41"/>
      <c r="AX65" s="41"/>
      <c r="AY65" s="41"/>
      <c r="AZ65" s="41"/>
      <c r="BA65" s="41"/>
      <c r="BB65" s="41"/>
      <c r="BC65" s="43">
        <v>3</v>
      </c>
      <c r="BD65" s="43">
        <v>2.5</v>
      </c>
      <c r="BE65" s="43"/>
      <c r="BF65" s="43"/>
      <c r="BG65" s="43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>
        <v>15</v>
      </c>
      <c r="BT65" s="41">
        <v>345</v>
      </c>
      <c r="BU65" s="41"/>
      <c r="BV65" s="53"/>
    </row>
    <row r="66" spans="1:75" s="38" customFormat="1" ht="12.75" customHeight="1" x14ac:dyDescent="0.3">
      <c r="A66" s="205"/>
      <c r="B66" s="176"/>
      <c r="C66" s="177"/>
      <c r="D66" s="144" t="s">
        <v>48</v>
      </c>
      <c r="E66" s="145"/>
      <c r="F66" s="63">
        <v>120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4"/>
      <c r="AC66" s="33">
        <v>120</v>
      </c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5"/>
      <c r="BD66" s="35"/>
      <c r="BE66" s="35"/>
      <c r="BF66" s="35"/>
      <c r="BG66" s="35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7"/>
    </row>
    <row r="67" spans="1:75" s="38" customFormat="1" ht="12.75" customHeight="1" x14ac:dyDescent="0.3">
      <c r="A67" s="205"/>
      <c r="B67" s="176"/>
      <c r="C67" s="177"/>
      <c r="D67" s="139" t="s">
        <v>163</v>
      </c>
      <c r="E67" s="140"/>
      <c r="F67" s="20">
        <v>200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>
        <v>64</v>
      </c>
      <c r="V67" s="21"/>
      <c r="W67" s="21"/>
      <c r="X67" s="21"/>
      <c r="Y67" s="21"/>
      <c r="Z67" s="21"/>
      <c r="AA67" s="21"/>
      <c r="AB67" s="22"/>
      <c r="AC67" s="21"/>
      <c r="AD67" s="21"/>
      <c r="AE67" s="21"/>
      <c r="AF67" s="21"/>
      <c r="AG67" s="21"/>
      <c r="AH67" s="21"/>
      <c r="AI67" s="21">
        <v>8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3">
        <v>2</v>
      </c>
      <c r="BD67" s="23"/>
      <c r="BE67" s="23"/>
      <c r="BF67" s="23"/>
      <c r="BG67" s="23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>
        <v>154</v>
      </c>
      <c r="BV67" s="25"/>
    </row>
    <row r="68" spans="1:75" s="38" customFormat="1" ht="12.75" customHeight="1" x14ac:dyDescent="0.3">
      <c r="A68" s="205"/>
      <c r="B68" s="176"/>
      <c r="C68" s="177"/>
      <c r="D68" s="144" t="s">
        <v>35</v>
      </c>
      <c r="E68" s="145"/>
      <c r="F68" s="54">
        <v>20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2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3"/>
      <c r="BD68" s="23"/>
      <c r="BE68" s="23"/>
      <c r="BF68" s="23"/>
      <c r="BG68" s="23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33">
        <v>20</v>
      </c>
      <c r="BT68" s="33"/>
      <c r="BU68" s="33"/>
      <c r="BV68" s="37"/>
    </row>
    <row r="69" spans="1:75" s="38" customFormat="1" ht="12.75" customHeight="1" x14ac:dyDescent="0.3">
      <c r="A69" s="205"/>
      <c r="B69" s="176"/>
      <c r="C69" s="177"/>
      <c r="D69" s="142" t="s">
        <v>15</v>
      </c>
      <c r="E69" s="145"/>
      <c r="F69" s="54">
        <v>120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2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>
        <v>120</v>
      </c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3"/>
      <c r="BD69" s="23"/>
      <c r="BE69" s="23"/>
      <c r="BF69" s="23"/>
      <c r="BG69" s="23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33"/>
      <c r="BT69" s="33"/>
      <c r="BU69" s="33"/>
      <c r="BV69" s="37"/>
    </row>
    <row r="70" spans="1:75" s="38" customFormat="1" ht="12.75" customHeight="1" x14ac:dyDescent="0.3">
      <c r="A70" s="205"/>
      <c r="B70" s="176"/>
      <c r="C70" s="177"/>
      <c r="D70" s="142" t="s">
        <v>42</v>
      </c>
      <c r="E70" s="145"/>
      <c r="F70" s="54">
        <v>100</v>
      </c>
      <c r="G70" s="21">
        <v>100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2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3"/>
      <c r="BD70" s="23"/>
      <c r="BE70" s="23"/>
      <c r="BF70" s="23"/>
      <c r="BG70" s="23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33"/>
      <c r="BT70" s="33"/>
      <c r="BU70" s="33"/>
      <c r="BV70" s="37"/>
    </row>
    <row r="71" spans="1:75" s="38" customFormat="1" ht="12.75" customHeight="1" x14ac:dyDescent="0.3">
      <c r="A71" s="205"/>
      <c r="B71" s="176"/>
      <c r="C71" s="177"/>
      <c r="D71" s="140" t="s">
        <v>142</v>
      </c>
      <c r="E71" s="141"/>
      <c r="F71" s="20">
        <v>200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2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>
        <v>0.2</v>
      </c>
      <c r="AV71" s="21"/>
      <c r="AW71" s="21"/>
      <c r="AX71" s="21"/>
      <c r="AY71" s="21"/>
      <c r="AZ71" s="21"/>
      <c r="BA71" s="21">
        <v>10</v>
      </c>
      <c r="BB71" s="21"/>
      <c r="BC71" s="23"/>
      <c r="BD71" s="23"/>
      <c r="BE71" s="23">
        <v>8</v>
      </c>
      <c r="BF71" s="23"/>
      <c r="BG71" s="23"/>
      <c r="BH71" s="21">
        <v>12</v>
      </c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>
        <v>216</v>
      </c>
      <c r="BV71" s="25"/>
    </row>
    <row r="72" spans="1:75" s="38" customFormat="1" ht="12.75" customHeight="1" x14ac:dyDescent="0.3">
      <c r="A72" s="205"/>
      <c r="B72" s="178"/>
      <c r="C72" s="179"/>
      <c r="D72" s="161" t="s">
        <v>167</v>
      </c>
      <c r="E72" s="162"/>
      <c r="F72" s="48">
        <v>100</v>
      </c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50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>
        <v>100</v>
      </c>
      <c r="AX72" s="49"/>
      <c r="AY72" s="49"/>
      <c r="AZ72" s="49"/>
      <c r="BA72" s="49"/>
      <c r="BB72" s="49"/>
      <c r="BC72" s="51"/>
      <c r="BD72" s="51"/>
      <c r="BE72" s="51"/>
      <c r="BF72" s="51"/>
      <c r="BG72" s="51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52"/>
    </row>
    <row r="73" spans="1:75" s="38" customFormat="1" ht="12.75" customHeight="1" x14ac:dyDescent="0.3">
      <c r="A73" s="205"/>
      <c r="B73" s="189" t="s">
        <v>90</v>
      </c>
      <c r="C73" s="190"/>
      <c r="D73" s="151" t="s">
        <v>64</v>
      </c>
      <c r="E73" s="152"/>
      <c r="F73" s="40">
        <v>200</v>
      </c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>
        <v>43</v>
      </c>
      <c r="X73" s="41"/>
      <c r="Y73" s="41"/>
      <c r="Z73" s="41"/>
      <c r="AA73" s="41"/>
      <c r="AB73" s="42"/>
      <c r="AC73" s="41"/>
      <c r="AD73" s="41"/>
      <c r="AE73" s="41"/>
      <c r="AF73" s="41"/>
      <c r="AG73" s="41"/>
      <c r="AH73" s="41"/>
      <c r="AI73" s="41">
        <v>7</v>
      </c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3">
        <v>2</v>
      </c>
      <c r="BD73" s="43"/>
      <c r="BE73" s="43"/>
      <c r="BF73" s="43"/>
      <c r="BG73" s="43"/>
      <c r="BH73" s="41">
        <v>2</v>
      </c>
      <c r="BI73" s="41"/>
      <c r="BJ73" s="41"/>
      <c r="BK73" s="41">
        <v>159</v>
      </c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53"/>
    </row>
    <row r="74" spans="1:75" s="38" customFormat="1" ht="12.75" customHeight="1" x14ac:dyDescent="0.3">
      <c r="A74" s="205"/>
      <c r="B74" s="191"/>
      <c r="C74" s="192"/>
      <c r="D74" s="142" t="s">
        <v>74</v>
      </c>
      <c r="E74" s="143"/>
      <c r="F74" s="32">
        <v>30</v>
      </c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4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5"/>
      <c r="BD74" s="35"/>
      <c r="BE74" s="35"/>
      <c r="BF74" s="35"/>
      <c r="BG74" s="35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>
        <v>30</v>
      </c>
      <c r="BS74" s="33"/>
      <c r="BT74" s="33"/>
      <c r="BU74" s="33"/>
      <c r="BV74" s="37"/>
    </row>
    <row r="75" spans="1:75" s="38" customFormat="1" ht="12.75" customHeight="1" x14ac:dyDescent="0.3">
      <c r="A75" s="205"/>
      <c r="B75" s="191"/>
      <c r="C75" s="192"/>
      <c r="D75" s="144" t="s">
        <v>131</v>
      </c>
      <c r="E75" s="145"/>
      <c r="F75" s="32">
        <v>100</v>
      </c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4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5"/>
      <c r="BD75" s="35"/>
      <c r="BE75" s="35"/>
      <c r="BF75" s="35"/>
      <c r="BG75" s="35"/>
      <c r="BH75" s="33"/>
      <c r="BI75" s="33"/>
      <c r="BJ75" s="33"/>
      <c r="BK75" s="33"/>
      <c r="BL75" s="33"/>
      <c r="BM75" s="33"/>
      <c r="BN75" s="33"/>
      <c r="BO75" s="33">
        <v>100</v>
      </c>
      <c r="BP75" s="33"/>
      <c r="BQ75" s="33"/>
      <c r="BR75" s="33"/>
      <c r="BS75" s="33"/>
      <c r="BT75" s="33"/>
      <c r="BU75" s="33"/>
      <c r="BV75" s="37"/>
    </row>
    <row r="76" spans="1:75" s="38" customFormat="1" ht="12.75" customHeight="1" x14ac:dyDescent="0.3">
      <c r="A76" s="205"/>
      <c r="B76" s="191"/>
      <c r="C76" s="192"/>
      <c r="D76" s="143" t="s">
        <v>39</v>
      </c>
      <c r="E76" s="150"/>
      <c r="F76" s="32">
        <v>200</v>
      </c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4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5"/>
      <c r="BD76" s="35"/>
      <c r="BE76" s="35"/>
      <c r="BF76" s="35">
        <v>1</v>
      </c>
      <c r="BG76" s="35"/>
      <c r="BH76" s="33">
        <v>10</v>
      </c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>
        <v>204</v>
      </c>
      <c r="BV76" s="37"/>
    </row>
    <row r="77" spans="1:75" s="38" customFormat="1" ht="12.75" customHeight="1" x14ac:dyDescent="0.3">
      <c r="A77" s="205"/>
      <c r="B77" s="189" t="s">
        <v>58</v>
      </c>
      <c r="C77" s="197"/>
      <c r="D77" s="151" t="s">
        <v>84</v>
      </c>
      <c r="E77" s="152"/>
      <c r="F77" s="40">
        <v>100</v>
      </c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>
        <v>13</v>
      </c>
      <c r="AA77" s="41"/>
      <c r="AB77" s="42"/>
      <c r="AC77" s="41"/>
      <c r="AD77" s="41"/>
      <c r="AE77" s="41"/>
      <c r="AF77" s="41"/>
      <c r="AG77" s="41"/>
      <c r="AH77" s="41">
        <v>4</v>
      </c>
      <c r="AI77" s="41"/>
      <c r="AJ77" s="41"/>
      <c r="AK77" s="41">
        <v>4</v>
      </c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3">
        <v>0.8</v>
      </c>
      <c r="BD77" s="43"/>
      <c r="BE77" s="43"/>
      <c r="BF77" s="43"/>
      <c r="BG77" s="43"/>
      <c r="BH77" s="41">
        <v>6</v>
      </c>
      <c r="BI77" s="41"/>
      <c r="BJ77" s="41"/>
      <c r="BK77" s="41"/>
      <c r="BL77" s="41"/>
      <c r="BM77" s="41">
        <v>100</v>
      </c>
      <c r="BN77" s="41"/>
      <c r="BO77" s="41"/>
      <c r="BP77" s="41"/>
      <c r="BQ77" s="41"/>
      <c r="BR77" s="41"/>
      <c r="BS77" s="41"/>
      <c r="BT77" s="41"/>
      <c r="BU77" s="41"/>
      <c r="BV77" s="53"/>
    </row>
    <row r="78" spans="1:75" s="38" customFormat="1" ht="12.75" customHeight="1" x14ac:dyDescent="0.3">
      <c r="A78" s="205"/>
      <c r="B78" s="157"/>
      <c r="C78" s="158"/>
      <c r="D78" s="144" t="s">
        <v>20</v>
      </c>
      <c r="E78" s="143"/>
      <c r="F78" s="20">
        <v>20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2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3"/>
      <c r="BD78" s="23"/>
      <c r="BE78" s="23"/>
      <c r="BF78" s="23"/>
      <c r="BG78" s="23"/>
      <c r="BH78" s="21"/>
      <c r="BI78" s="21"/>
      <c r="BJ78" s="21"/>
      <c r="BK78" s="21"/>
      <c r="BL78" s="21"/>
      <c r="BM78" s="21"/>
      <c r="BN78" s="21"/>
      <c r="BO78" s="21"/>
      <c r="BP78" s="21">
        <v>20</v>
      </c>
      <c r="BQ78" s="21"/>
      <c r="BR78" s="21"/>
      <c r="BS78" s="21"/>
      <c r="BT78" s="21"/>
      <c r="BU78" s="21"/>
      <c r="BV78" s="25"/>
    </row>
    <row r="79" spans="1:75" s="27" customFormat="1" ht="12.75" customHeight="1" x14ac:dyDescent="0.3">
      <c r="A79" s="205"/>
      <c r="B79" s="157"/>
      <c r="C79" s="158"/>
      <c r="D79" s="143" t="s">
        <v>42</v>
      </c>
      <c r="E79" s="150"/>
      <c r="F79" s="32">
        <v>100</v>
      </c>
      <c r="G79" s="32">
        <v>100</v>
      </c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4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5"/>
      <c r="BD79" s="35"/>
      <c r="BE79" s="35"/>
      <c r="BF79" s="35"/>
      <c r="BG79" s="35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7"/>
      <c r="BW79" s="26"/>
    </row>
    <row r="80" spans="1:75" s="59" customFormat="1" ht="12.75" customHeight="1" x14ac:dyDescent="0.3">
      <c r="A80" s="205"/>
      <c r="B80" s="157"/>
      <c r="C80" s="158"/>
      <c r="D80" s="143" t="s">
        <v>72</v>
      </c>
      <c r="E80" s="150"/>
      <c r="F80" s="32">
        <v>100</v>
      </c>
      <c r="G80" s="33"/>
      <c r="H80" s="33"/>
      <c r="I80" s="33"/>
      <c r="J80" s="33"/>
      <c r="K80" s="33">
        <v>100</v>
      </c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4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5"/>
      <c r="BD80" s="35"/>
      <c r="BE80" s="35"/>
      <c r="BF80" s="35"/>
      <c r="BG80" s="35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7"/>
      <c r="BW80" s="58"/>
    </row>
    <row r="81" spans="1:74" s="38" customFormat="1" ht="12.75" customHeight="1" x14ac:dyDescent="0.3">
      <c r="A81" s="205"/>
      <c r="B81" s="157"/>
      <c r="C81" s="158"/>
      <c r="D81" s="143" t="s">
        <v>10</v>
      </c>
      <c r="E81" s="150"/>
      <c r="F81" s="32">
        <v>10</v>
      </c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4"/>
      <c r="AC81" s="33"/>
      <c r="AD81" s="33"/>
      <c r="AE81" s="33"/>
      <c r="AF81" s="33"/>
      <c r="AG81" s="33"/>
      <c r="AH81" s="33"/>
      <c r="AI81" s="33"/>
      <c r="AJ81" s="33">
        <v>10</v>
      </c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5"/>
      <c r="BD81" s="35"/>
      <c r="BE81" s="35"/>
      <c r="BF81" s="35"/>
      <c r="BG81" s="35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7"/>
    </row>
    <row r="82" spans="1:74" s="38" customFormat="1" ht="12.75" customHeight="1" x14ac:dyDescent="0.3">
      <c r="A82" s="205"/>
      <c r="B82" s="157"/>
      <c r="C82" s="158"/>
      <c r="D82" s="143" t="s">
        <v>39</v>
      </c>
      <c r="E82" s="150"/>
      <c r="F82" s="32">
        <v>200</v>
      </c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4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5"/>
      <c r="BD82" s="35"/>
      <c r="BE82" s="35"/>
      <c r="BF82" s="35">
        <v>1</v>
      </c>
      <c r="BG82" s="35"/>
      <c r="BH82" s="33">
        <v>10</v>
      </c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>
        <v>204</v>
      </c>
      <c r="BV82" s="37"/>
    </row>
    <row r="83" spans="1:74" s="38" customFormat="1" ht="12.75" customHeight="1" x14ac:dyDescent="0.3">
      <c r="A83" s="205"/>
      <c r="B83" s="157"/>
      <c r="C83" s="158"/>
      <c r="D83" s="143" t="s">
        <v>167</v>
      </c>
      <c r="E83" s="150"/>
      <c r="F83" s="32">
        <v>100</v>
      </c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4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>
        <v>100</v>
      </c>
      <c r="AX83" s="33"/>
      <c r="AY83" s="33"/>
      <c r="AZ83" s="33"/>
      <c r="BA83" s="33"/>
      <c r="BB83" s="33"/>
      <c r="BC83" s="35"/>
      <c r="BD83" s="35"/>
      <c r="BE83" s="35"/>
      <c r="BF83" s="35"/>
      <c r="BG83" s="35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7"/>
    </row>
    <row r="84" spans="1:74" s="65" customFormat="1" ht="12.75" customHeight="1" x14ac:dyDescent="0.3">
      <c r="A84" s="206"/>
      <c r="B84" s="159"/>
      <c r="C84" s="160"/>
      <c r="D84" s="147" t="s">
        <v>25</v>
      </c>
      <c r="E84" s="277"/>
      <c r="F84" s="64"/>
      <c r="G84" s="49">
        <f t="shared" ref="G84:AI84" si="6">SUM(G60:G83)</f>
        <v>200</v>
      </c>
      <c r="H84" s="49">
        <f t="shared" si="6"/>
        <v>100</v>
      </c>
      <c r="I84" s="49">
        <f t="shared" si="6"/>
        <v>0</v>
      </c>
      <c r="J84" s="49">
        <f t="shared" si="6"/>
        <v>0</v>
      </c>
      <c r="K84" s="49">
        <f t="shared" si="6"/>
        <v>100</v>
      </c>
      <c r="L84" s="49">
        <f t="shared" si="6"/>
        <v>50</v>
      </c>
      <c r="M84" s="49">
        <f t="shared" si="6"/>
        <v>0</v>
      </c>
      <c r="N84" s="49">
        <f t="shared" si="6"/>
        <v>0</v>
      </c>
      <c r="O84" s="49">
        <f t="shared" si="6"/>
        <v>0</v>
      </c>
      <c r="P84" s="49">
        <f t="shared" si="6"/>
        <v>0</v>
      </c>
      <c r="Q84" s="49">
        <f t="shared" si="6"/>
        <v>0</v>
      </c>
      <c r="R84" s="49">
        <f t="shared" si="6"/>
        <v>0</v>
      </c>
      <c r="S84" s="49">
        <f t="shared" si="6"/>
        <v>0</v>
      </c>
      <c r="T84" s="49">
        <f t="shared" si="6"/>
        <v>0</v>
      </c>
      <c r="U84" s="49">
        <f t="shared" si="6"/>
        <v>64</v>
      </c>
      <c r="V84" s="49">
        <f t="shared" si="6"/>
        <v>0</v>
      </c>
      <c r="W84" s="49">
        <f t="shared" si="6"/>
        <v>43</v>
      </c>
      <c r="X84" s="49">
        <f t="shared" si="6"/>
        <v>0</v>
      </c>
      <c r="Y84" s="49">
        <f t="shared" si="6"/>
        <v>0</v>
      </c>
      <c r="Z84" s="49">
        <f t="shared" si="6"/>
        <v>13</v>
      </c>
      <c r="AA84" s="49">
        <f t="shared" si="6"/>
        <v>0</v>
      </c>
      <c r="AB84" s="56">
        <f t="shared" si="6"/>
        <v>0</v>
      </c>
      <c r="AC84" s="49">
        <f t="shared" si="6"/>
        <v>120</v>
      </c>
      <c r="AD84" s="49">
        <f t="shared" si="6"/>
        <v>0</v>
      </c>
      <c r="AE84" s="49">
        <f t="shared" si="6"/>
        <v>0</v>
      </c>
      <c r="AF84" s="49">
        <f t="shared" si="6"/>
        <v>0</v>
      </c>
      <c r="AG84" s="49">
        <f t="shared" si="6"/>
        <v>0</v>
      </c>
      <c r="AH84" s="49">
        <f t="shared" si="6"/>
        <v>104</v>
      </c>
      <c r="AI84" s="49">
        <f t="shared" si="6"/>
        <v>15</v>
      </c>
      <c r="AJ84" s="49">
        <f t="shared" ref="AJ84:BO84" si="7">SUM(AJ60:AJ83)</f>
        <v>20</v>
      </c>
      <c r="AK84" s="49">
        <f t="shared" si="7"/>
        <v>4</v>
      </c>
      <c r="AL84" s="49">
        <f t="shared" si="7"/>
        <v>100</v>
      </c>
      <c r="AM84" s="49">
        <f t="shared" si="7"/>
        <v>0</v>
      </c>
      <c r="AN84" s="49">
        <f t="shared" si="7"/>
        <v>80</v>
      </c>
      <c r="AO84" s="49">
        <f t="shared" si="7"/>
        <v>0</v>
      </c>
      <c r="AP84" s="49">
        <f t="shared" si="7"/>
        <v>20</v>
      </c>
      <c r="AQ84" s="49">
        <f t="shared" si="7"/>
        <v>120</v>
      </c>
      <c r="AR84" s="49">
        <f t="shared" si="7"/>
        <v>0</v>
      </c>
      <c r="AS84" s="49">
        <f t="shared" si="7"/>
        <v>0</v>
      </c>
      <c r="AT84" s="49">
        <f t="shared" si="7"/>
        <v>1.25</v>
      </c>
      <c r="AU84" s="49">
        <f t="shared" si="7"/>
        <v>0.2</v>
      </c>
      <c r="AV84" s="49">
        <f t="shared" si="7"/>
        <v>0</v>
      </c>
      <c r="AW84" s="49">
        <f t="shared" si="7"/>
        <v>200</v>
      </c>
      <c r="AX84" s="49">
        <f t="shared" si="7"/>
        <v>0</v>
      </c>
      <c r="AY84" s="49">
        <f t="shared" si="7"/>
        <v>0</v>
      </c>
      <c r="AZ84" s="49">
        <f t="shared" si="7"/>
        <v>0</v>
      </c>
      <c r="BA84" s="49">
        <f t="shared" si="7"/>
        <v>10</v>
      </c>
      <c r="BB84" s="49">
        <f t="shared" si="7"/>
        <v>0</v>
      </c>
      <c r="BC84" s="51">
        <f t="shared" si="7"/>
        <v>11.8</v>
      </c>
      <c r="BD84" s="51">
        <f t="shared" si="7"/>
        <v>2.5</v>
      </c>
      <c r="BE84" s="51">
        <f t="shared" si="7"/>
        <v>8</v>
      </c>
      <c r="BF84" s="51">
        <f t="shared" si="7"/>
        <v>3</v>
      </c>
      <c r="BG84" s="51">
        <f t="shared" si="7"/>
        <v>0</v>
      </c>
      <c r="BH84" s="49">
        <f t="shared" si="7"/>
        <v>50</v>
      </c>
      <c r="BI84" s="49">
        <f t="shared" si="7"/>
        <v>0</v>
      </c>
      <c r="BJ84" s="49">
        <f t="shared" si="7"/>
        <v>0</v>
      </c>
      <c r="BK84" s="49">
        <f t="shared" si="7"/>
        <v>159</v>
      </c>
      <c r="BL84" s="49">
        <f t="shared" si="7"/>
        <v>0</v>
      </c>
      <c r="BM84" s="49">
        <f t="shared" si="7"/>
        <v>100</v>
      </c>
      <c r="BN84" s="49">
        <f t="shared" si="7"/>
        <v>0</v>
      </c>
      <c r="BO84" s="49">
        <f t="shared" si="7"/>
        <v>100</v>
      </c>
      <c r="BP84" s="49">
        <f t="shared" ref="BP84:BU84" si="8">SUM(BP60:BP83)</f>
        <v>20</v>
      </c>
      <c r="BQ84" s="49">
        <f t="shared" si="8"/>
        <v>0</v>
      </c>
      <c r="BR84" s="49">
        <f t="shared" si="8"/>
        <v>30</v>
      </c>
      <c r="BS84" s="49">
        <f t="shared" si="8"/>
        <v>35</v>
      </c>
      <c r="BT84" s="49">
        <f t="shared" si="8"/>
        <v>345</v>
      </c>
      <c r="BU84" s="49">
        <f t="shared" si="8"/>
        <v>1582</v>
      </c>
      <c r="BV84" s="60">
        <v>2937</v>
      </c>
    </row>
    <row r="85" spans="1:74" s="38" customFormat="1" ht="12.75" customHeight="1" x14ac:dyDescent="0.3">
      <c r="A85" s="212">
        <v>4</v>
      </c>
      <c r="B85" s="189" t="s">
        <v>22</v>
      </c>
      <c r="C85" s="197"/>
      <c r="D85" s="151" t="s">
        <v>52</v>
      </c>
      <c r="E85" s="152"/>
      <c r="F85" s="40">
        <v>200</v>
      </c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>
        <v>77</v>
      </c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2"/>
      <c r="AC85" s="41"/>
      <c r="AD85" s="41"/>
      <c r="AE85" s="41"/>
      <c r="AF85" s="41"/>
      <c r="AG85" s="41"/>
      <c r="AH85" s="41"/>
      <c r="AI85" s="41">
        <v>8</v>
      </c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3">
        <v>2</v>
      </c>
      <c r="BD85" s="43"/>
      <c r="BE85" s="43"/>
      <c r="BF85" s="43"/>
      <c r="BG85" s="43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>
        <v>138</v>
      </c>
      <c r="BV85" s="53"/>
    </row>
    <row r="86" spans="1:74" s="38" customFormat="1" ht="12.75" customHeight="1" x14ac:dyDescent="0.3">
      <c r="A86" s="237"/>
      <c r="B86" s="157"/>
      <c r="C86" s="158"/>
      <c r="D86" s="142" t="s">
        <v>67</v>
      </c>
      <c r="E86" s="143"/>
      <c r="F86" s="20">
        <v>100</v>
      </c>
      <c r="G86" s="21"/>
      <c r="H86" s="21"/>
      <c r="I86" s="21"/>
      <c r="J86" s="21">
        <v>100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2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3"/>
      <c r="BD86" s="23"/>
      <c r="BE86" s="23"/>
      <c r="BF86" s="23"/>
      <c r="BG86" s="23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33"/>
      <c r="BT86" s="33"/>
      <c r="BU86" s="33"/>
      <c r="BV86" s="37"/>
    </row>
    <row r="87" spans="1:74" s="38" customFormat="1" ht="12.75" customHeight="1" x14ac:dyDescent="0.3">
      <c r="A87" s="237"/>
      <c r="B87" s="157"/>
      <c r="C87" s="158"/>
      <c r="D87" s="143" t="s">
        <v>28</v>
      </c>
      <c r="E87" s="150"/>
      <c r="F87" s="32">
        <v>30</v>
      </c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4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5"/>
      <c r="BD87" s="35"/>
      <c r="BE87" s="35"/>
      <c r="BF87" s="35"/>
      <c r="BG87" s="35"/>
      <c r="BH87" s="33"/>
      <c r="BI87" s="33"/>
      <c r="BJ87" s="33"/>
      <c r="BK87" s="33"/>
      <c r="BL87" s="33"/>
      <c r="BM87" s="33"/>
      <c r="BN87" s="33"/>
      <c r="BO87" s="33"/>
      <c r="BP87" s="33"/>
      <c r="BQ87" s="33">
        <v>30</v>
      </c>
      <c r="BR87" s="33"/>
      <c r="BS87" s="33"/>
      <c r="BT87" s="33"/>
      <c r="BU87" s="33"/>
      <c r="BV87" s="37"/>
    </row>
    <row r="88" spans="1:74" s="38" customFormat="1" ht="12.75" customHeight="1" x14ac:dyDescent="0.3">
      <c r="A88" s="213"/>
      <c r="B88" s="157"/>
      <c r="C88" s="158"/>
      <c r="D88" s="142" t="s">
        <v>10</v>
      </c>
      <c r="E88" s="145"/>
      <c r="F88" s="32">
        <v>10</v>
      </c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4"/>
      <c r="AC88" s="33"/>
      <c r="AD88" s="33"/>
      <c r="AE88" s="33"/>
      <c r="AF88" s="33"/>
      <c r="AG88" s="33"/>
      <c r="AH88" s="33"/>
      <c r="AI88" s="33"/>
      <c r="AJ88" s="33">
        <v>10</v>
      </c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5"/>
      <c r="BD88" s="35"/>
      <c r="BE88" s="35"/>
      <c r="BF88" s="35"/>
      <c r="BG88" s="35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7"/>
    </row>
    <row r="89" spans="1:74" s="38" customFormat="1" ht="12.75" customHeight="1" x14ac:dyDescent="0.3">
      <c r="A89" s="213"/>
      <c r="B89" s="157"/>
      <c r="C89" s="158"/>
      <c r="D89" s="144" t="s">
        <v>132</v>
      </c>
      <c r="E89" s="145"/>
      <c r="F89" s="32">
        <v>150</v>
      </c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4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5"/>
      <c r="BD89" s="35"/>
      <c r="BE89" s="35"/>
      <c r="BF89" s="35"/>
      <c r="BG89" s="35"/>
      <c r="BH89" s="33"/>
      <c r="BI89" s="33"/>
      <c r="BJ89" s="33">
        <v>150</v>
      </c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7"/>
    </row>
    <row r="90" spans="1:74" s="38" customFormat="1" ht="12.75" customHeight="1" x14ac:dyDescent="0.3">
      <c r="A90" s="213"/>
      <c r="B90" s="199"/>
      <c r="C90" s="200"/>
      <c r="D90" s="143" t="s">
        <v>39</v>
      </c>
      <c r="E90" s="150"/>
      <c r="F90" s="32">
        <v>200</v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4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5"/>
      <c r="BD90" s="35"/>
      <c r="BE90" s="35"/>
      <c r="BF90" s="35">
        <v>1</v>
      </c>
      <c r="BG90" s="35"/>
      <c r="BH90" s="33">
        <v>10</v>
      </c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>
        <v>204</v>
      </c>
      <c r="BV90" s="37"/>
    </row>
    <row r="91" spans="1:74" s="38" customFormat="1" ht="12" customHeight="1" x14ac:dyDescent="0.3">
      <c r="A91" s="213"/>
      <c r="B91" s="174" t="s">
        <v>23</v>
      </c>
      <c r="C91" s="175"/>
      <c r="D91" s="152" t="s">
        <v>112</v>
      </c>
      <c r="E91" s="155"/>
      <c r="F91" s="40">
        <v>500</v>
      </c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>
        <v>20</v>
      </c>
      <c r="V91" s="41"/>
      <c r="W91" s="41"/>
      <c r="X91" s="41"/>
      <c r="Y91" s="41"/>
      <c r="Z91" s="41"/>
      <c r="AA91" s="41"/>
      <c r="AB91" s="42"/>
      <c r="AC91" s="41"/>
      <c r="AD91" s="41"/>
      <c r="AE91" s="41"/>
      <c r="AF91" s="41"/>
      <c r="AG91" s="41"/>
      <c r="AH91" s="41"/>
      <c r="AI91" s="41">
        <v>5</v>
      </c>
      <c r="AJ91" s="41"/>
      <c r="AK91" s="41"/>
      <c r="AL91" s="41">
        <v>150</v>
      </c>
      <c r="AM91" s="41"/>
      <c r="AN91" s="41"/>
      <c r="AO91" s="41">
        <v>20</v>
      </c>
      <c r="AP91" s="41">
        <v>20</v>
      </c>
      <c r="AQ91" s="41">
        <v>30</v>
      </c>
      <c r="AR91" s="41"/>
      <c r="AS91" s="41"/>
      <c r="AT91" s="41">
        <v>1.25</v>
      </c>
      <c r="AU91" s="41"/>
      <c r="AV91" s="41"/>
      <c r="AW91" s="41"/>
      <c r="AX91" s="41"/>
      <c r="AY91" s="41"/>
      <c r="AZ91" s="41"/>
      <c r="BA91" s="41"/>
      <c r="BB91" s="41"/>
      <c r="BC91" s="43">
        <v>3</v>
      </c>
      <c r="BD91" s="43"/>
      <c r="BE91" s="43"/>
      <c r="BF91" s="43"/>
      <c r="BG91" s="43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>
        <v>363</v>
      </c>
      <c r="BU91" s="41"/>
      <c r="BV91" s="53"/>
    </row>
    <row r="92" spans="1:74" s="38" customFormat="1" ht="12" customHeight="1" x14ac:dyDescent="0.3">
      <c r="A92" s="213"/>
      <c r="B92" s="176"/>
      <c r="C92" s="177"/>
      <c r="D92" s="142" t="s">
        <v>151</v>
      </c>
      <c r="E92" s="143"/>
      <c r="F92" s="20">
        <v>200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>
        <v>55</v>
      </c>
      <c r="W92" s="21"/>
      <c r="X92" s="21"/>
      <c r="Y92" s="21"/>
      <c r="Z92" s="21"/>
      <c r="AA92" s="21">
        <v>64</v>
      </c>
      <c r="AB92" s="22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>
        <v>12</v>
      </c>
      <c r="AP92" s="21">
        <v>8</v>
      </c>
      <c r="AQ92" s="21"/>
      <c r="AR92" s="21"/>
      <c r="AS92" s="21"/>
      <c r="AT92" s="21">
        <v>1</v>
      </c>
      <c r="AU92" s="21"/>
      <c r="AV92" s="21"/>
      <c r="AW92" s="21"/>
      <c r="AX92" s="21"/>
      <c r="AY92" s="21"/>
      <c r="AZ92" s="21"/>
      <c r="BA92" s="21"/>
      <c r="BB92" s="21"/>
      <c r="BC92" s="23">
        <v>2</v>
      </c>
      <c r="BD92" s="23"/>
      <c r="BE92" s="23"/>
      <c r="BF92" s="23"/>
      <c r="BG92" s="23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33">
        <v>12</v>
      </c>
      <c r="BT92" s="33"/>
      <c r="BU92" s="33">
        <v>128</v>
      </c>
      <c r="BV92" s="37"/>
    </row>
    <row r="93" spans="1:74" s="38" customFormat="1" ht="12" customHeight="1" x14ac:dyDescent="0.3">
      <c r="A93" s="213"/>
      <c r="B93" s="176"/>
      <c r="C93" s="177"/>
      <c r="D93" s="143" t="s">
        <v>45</v>
      </c>
      <c r="E93" s="150"/>
      <c r="F93" s="32">
        <v>100</v>
      </c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4"/>
      <c r="AC93" s="33"/>
      <c r="AD93" s="33"/>
      <c r="AE93" s="33"/>
      <c r="AF93" s="33"/>
      <c r="AG93" s="33"/>
      <c r="AH93" s="33"/>
      <c r="AI93" s="33"/>
      <c r="AJ93" s="33"/>
      <c r="AK93" s="33">
        <v>10</v>
      </c>
      <c r="AL93" s="33"/>
      <c r="AM93" s="33"/>
      <c r="AN93" s="33">
        <v>96</v>
      </c>
      <c r="AO93" s="33"/>
      <c r="AP93" s="33"/>
      <c r="AQ93" s="33"/>
      <c r="AR93" s="33"/>
      <c r="AS93" s="33"/>
      <c r="AT93" s="33"/>
      <c r="AU93" s="33">
        <v>0.1</v>
      </c>
      <c r="AV93" s="33"/>
      <c r="AW93" s="33"/>
      <c r="AX93" s="33"/>
      <c r="AY93" s="33"/>
      <c r="AZ93" s="33"/>
      <c r="BA93" s="33"/>
      <c r="BB93" s="33"/>
      <c r="BC93" s="35">
        <v>0.8</v>
      </c>
      <c r="BD93" s="35"/>
      <c r="BE93" s="35"/>
      <c r="BF93" s="35"/>
      <c r="BG93" s="35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7"/>
    </row>
    <row r="94" spans="1:74" s="38" customFormat="1" ht="12" customHeight="1" x14ac:dyDescent="0.3">
      <c r="A94" s="213"/>
      <c r="B94" s="176"/>
      <c r="C94" s="177"/>
      <c r="D94" s="143" t="s">
        <v>42</v>
      </c>
      <c r="E94" s="150"/>
      <c r="F94" s="32">
        <v>100</v>
      </c>
      <c r="G94" s="33">
        <v>100</v>
      </c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4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5"/>
      <c r="BD94" s="35"/>
      <c r="BE94" s="35"/>
      <c r="BF94" s="35"/>
      <c r="BG94" s="35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7"/>
    </row>
    <row r="95" spans="1:74" s="38" customFormat="1" ht="12" customHeight="1" x14ac:dyDescent="0.3">
      <c r="A95" s="213"/>
      <c r="B95" s="176"/>
      <c r="C95" s="177"/>
      <c r="D95" s="144" t="s">
        <v>124</v>
      </c>
      <c r="E95" s="145"/>
      <c r="F95" s="44">
        <v>130</v>
      </c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6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>
        <v>130</v>
      </c>
      <c r="AY95" s="45"/>
      <c r="AZ95" s="45"/>
      <c r="BA95" s="45"/>
      <c r="BB95" s="45"/>
      <c r="BC95" s="47"/>
      <c r="BD95" s="47"/>
      <c r="BE95" s="47"/>
      <c r="BF95" s="47"/>
      <c r="BG95" s="47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55"/>
    </row>
    <row r="96" spans="1:74" s="38" customFormat="1" ht="12" customHeight="1" x14ac:dyDescent="0.3">
      <c r="A96" s="213"/>
      <c r="B96" s="178"/>
      <c r="C96" s="179"/>
      <c r="D96" s="161" t="s">
        <v>38</v>
      </c>
      <c r="E96" s="182"/>
      <c r="F96" s="48">
        <v>200</v>
      </c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50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>
        <v>0.2</v>
      </c>
      <c r="AV96" s="49"/>
      <c r="AW96" s="49"/>
      <c r="AX96" s="49"/>
      <c r="AY96" s="49"/>
      <c r="AZ96" s="49"/>
      <c r="BA96" s="49">
        <v>10</v>
      </c>
      <c r="BB96" s="49"/>
      <c r="BC96" s="51"/>
      <c r="BD96" s="51"/>
      <c r="BE96" s="51"/>
      <c r="BF96" s="51"/>
      <c r="BG96" s="51"/>
      <c r="BH96" s="49">
        <v>12</v>
      </c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>
        <v>216</v>
      </c>
      <c r="BV96" s="52"/>
    </row>
    <row r="97" spans="1:74" s="38" customFormat="1" ht="12" customHeight="1" x14ac:dyDescent="0.3">
      <c r="A97" s="213"/>
      <c r="B97" s="189" t="s">
        <v>90</v>
      </c>
      <c r="C97" s="190"/>
      <c r="D97" s="151" t="s">
        <v>42</v>
      </c>
      <c r="E97" s="152"/>
      <c r="F97" s="40">
        <v>100</v>
      </c>
      <c r="G97" s="41">
        <v>100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2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3"/>
      <c r="BD97" s="43"/>
      <c r="BE97" s="43"/>
      <c r="BF97" s="43"/>
      <c r="BG97" s="43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53"/>
    </row>
    <row r="98" spans="1:74" s="38" customFormat="1" ht="12" customHeight="1" x14ac:dyDescent="0.3">
      <c r="A98" s="213"/>
      <c r="B98" s="191"/>
      <c r="C98" s="192"/>
      <c r="D98" s="142" t="s">
        <v>10</v>
      </c>
      <c r="E98" s="143"/>
      <c r="F98" s="32">
        <v>10</v>
      </c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4"/>
      <c r="AC98" s="33"/>
      <c r="AD98" s="33"/>
      <c r="AE98" s="33"/>
      <c r="AF98" s="33"/>
      <c r="AG98" s="33"/>
      <c r="AH98" s="33"/>
      <c r="AI98" s="33"/>
      <c r="AJ98" s="33">
        <v>10</v>
      </c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5"/>
      <c r="BD98" s="35"/>
      <c r="BE98" s="35"/>
      <c r="BF98" s="35"/>
      <c r="BG98" s="35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7"/>
    </row>
    <row r="99" spans="1:74" s="38" customFormat="1" ht="12" customHeight="1" x14ac:dyDescent="0.3">
      <c r="A99" s="213"/>
      <c r="B99" s="191"/>
      <c r="C99" s="192"/>
      <c r="D99" s="142" t="s">
        <v>91</v>
      </c>
      <c r="E99" s="143"/>
      <c r="F99" s="44">
        <v>50</v>
      </c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6"/>
      <c r="AC99" s="45"/>
      <c r="AD99" s="45"/>
      <c r="AE99" s="45"/>
      <c r="AF99" s="45"/>
      <c r="AG99" s="45"/>
      <c r="AH99" s="45">
        <v>50</v>
      </c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7">
        <v>2</v>
      </c>
      <c r="BD99" s="47"/>
      <c r="BE99" s="47"/>
      <c r="BF99" s="47"/>
      <c r="BG99" s="47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33"/>
      <c r="BT99" s="33"/>
      <c r="BU99" s="33">
        <v>300</v>
      </c>
      <c r="BV99" s="37"/>
    </row>
    <row r="100" spans="1:74" s="38" customFormat="1" ht="12" customHeight="1" x14ac:dyDescent="0.3">
      <c r="A100" s="213"/>
      <c r="B100" s="193"/>
      <c r="C100" s="194"/>
      <c r="D100" s="163" t="s">
        <v>39</v>
      </c>
      <c r="E100" s="162"/>
      <c r="F100" s="48">
        <v>200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50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51"/>
      <c r="BD100" s="51"/>
      <c r="BE100" s="51"/>
      <c r="BF100" s="51">
        <v>1</v>
      </c>
      <c r="BG100" s="51"/>
      <c r="BH100" s="49">
        <v>10</v>
      </c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>
        <v>204</v>
      </c>
      <c r="BV100" s="52"/>
    </row>
    <row r="101" spans="1:74" ht="12" customHeight="1" x14ac:dyDescent="0.2">
      <c r="A101" s="213"/>
      <c r="B101" s="157" t="s">
        <v>24</v>
      </c>
      <c r="C101" s="158"/>
      <c r="D101" s="278" t="s">
        <v>59</v>
      </c>
      <c r="E101" s="262"/>
      <c r="F101" s="66">
        <v>100</v>
      </c>
      <c r="G101" s="67"/>
      <c r="H101" s="67">
        <v>12</v>
      </c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8"/>
      <c r="AC101" s="67"/>
      <c r="AD101" s="67"/>
      <c r="AE101" s="67"/>
      <c r="AF101" s="67"/>
      <c r="AG101" s="67">
        <v>85</v>
      </c>
      <c r="AH101" s="67">
        <v>4</v>
      </c>
      <c r="AI101" s="67"/>
      <c r="AJ101" s="67"/>
      <c r="AK101" s="67">
        <v>10</v>
      </c>
      <c r="AL101" s="67"/>
      <c r="AM101" s="67"/>
      <c r="AN101" s="67"/>
      <c r="AO101" s="67"/>
      <c r="AP101" s="67">
        <v>17</v>
      </c>
      <c r="AQ101" s="67"/>
      <c r="AR101" s="67"/>
      <c r="AS101" s="67"/>
      <c r="AT101" s="67">
        <v>0.25</v>
      </c>
      <c r="AU101" s="67"/>
      <c r="AV101" s="67"/>
      <c r="AW101" s="67"/>
      <c r="AX101" s="67"/>
      <c r="AY101" s="67"/>
      <c r="AZ101" s="67"/>
      <c r="BA101" s="67"/>
      <c r="BB101" s="67"/>
      <c r="BC101" s="69">
        <v>4</v>
      </c>
      <c r="BD101" s="69"/>
      <c r="BE101" s="69"/>
      <c r="BF101" s="69"/>
      <c r="BG101" s="69"/>
      <c r="BH101" s="67"/>
      <c r="BI101" s="67"/>
      <c r="BJ101" s="67"/>
      <c r="BK101" s="67">
        <v>8</v>
      </c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70"/>
    </row>
    <row r="102" spans="1:74" s="38" customFormat="1" ht="12.75" customHeight="1" x14ac:dyDescent="0.3">
      <c r="A102" s="213"/>
      <c r="B102" s="157"/>
      <c r="C102" s="158"/>
      <c r="D102" s="144" t="s">
        <v>49</v>
      </c>
      <c r="E102" s="143"/>
      <c r="F102" s="54">
        <v>200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2"/>
      <c r="AC102" s="21"/>
      <c r="AD102" s="21"/>
      <c r="AE102" s="21"/>
      <c r="AF102" s="21"/>
      <c r="AG102" s="21"/>
      <c r="AH102" s="21"/>
      <c r="AI102" s="21">
        <v>10</v>
      </c>
      <c r="AJ102" s="21"/>
      <c r="AK102" s="21"/>
      <c r="AL102" s="21">
        <v>170</v>
      </c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3">
        <v>2</v>
      </c>
      <c r="BD102" s="23"/>
      <c r="BE102" s="23"/>
      <c r="BF102" s="23"/>
      <c r="BG102" s="23"/>
      <c r="BH102" s="21"/>
      <c r="BI102" s="21"/>
      <c r="BJ102" s="21"/>
      <c r="BK102" s="21">
        <v>30</v>
      </c>
      <c r="BL102" s="21"/>
      <c r="BM102" s="21"/>
      <c r="BN102" s="21"/>
      <c r="BO102" s="21"/>
      <c r="BP102" s="21"/>
      <c r="BQ102" s="21"/>
      <c r="BR102" s="21"/>
      <c r="BS102" s="33"/>
      <c r="BT102" s="33"/>
      <c r="BU102" s="33"/>
      <c r="BV102" s="37"/>
    </row>
    <row r="103" spans="1:74" ht="12.75" customHeight="1" x14ac:dyDescent="0.2">
      <c r="A103" s="213"/>
      <c r="B103" s="157"/>
      <c r="C103" s="158"/>
      <c r="D103" s="166" t="s">
        <v>50</v>
      </c>
      <c r="E103" s="167"/>
      <c r="F103" s="71">
        <v>100</v>
      </c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3"/>
      <c r="AC103" s="72"/>
      <c r="AD103" s="72"/>
      <c r="AE103" s="72"/>
      <c r="AF103" s="72"/>
      <c r="AG103" s="72"/>
      <c r="AH103" s="72"/>
      <c r="AI103" s="72"/>
      <c r="AJ103" s="72"/>
      <c r="AK103" s="72">
        <v>5</v>
      </c>
      <c r="AL103" s="72"/>
      <c r="AM103" s="72">
        <v>70</v>
      </c>
      <c r="AN103" s="72"/>
      <c r="AO103" s="72">
        <v>13</v>
      </c>
      <c r="AP103" s="72">
        <v>5</v>
      </c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4">
        <v>0.6</v>
      </c>
      <c r="BD103" s="74">
        <v>3</v>
      </c>
      <c r="BE103" s="74"/>
      <c r="BF103" s="74"/>
      <c r="BG103" s="74"/>
      <c r="BH103" s="72">
        <v>5</v>
      </c>
      <c r="BI103" s="72"/>
      <c r="BJ103" s="72"/>
      <c r="BK103" s="72"/>
      <c r="BL103" s="72"/>
      <c r="BM103" s="72"/>
      <c r="BN103" s="72"/>
      <c r="BO103" s="72"/>
      <c r="BP103" s="72"/>
      <c r="BQ103" s="75"/>
      <c r="BR103" s="75"/>
      <c r="BS103" s="75"/>
      <c r="BT103" s="75"/>
      <c r="BU103" s="75"/>
      <c r="BV103" s="76"/>
    </row>
    <row r="104" spans="1:74" s="38" customFormat="1" ht="12" customHeight="1" x14ac:dyDescent="0.3">
      <c r="A104" s="213"/>
      <c r="B104" s="157"/>
      <c r="C104" s="158"/>
      <c r="D104" s="142" t="s">
        <v>43</v>
      </c>
      <c r="E104" s="143"/>
      <c r="F104" s="32">
        <v>100</v>
      </c>
      <c r="G104" s="33"/>
      <c r="H104" s="33">
        <v>100</v>
      </c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4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5"/>
      <c r="BD104" s="35"/>
      <c r="BE104" s="35"/>
      <c r="BF104" s="35"/>
      <c r="BG104" s="35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7"/>
    </row>
    <row r="105" spans="1:74" s="38" customFormat="1" ht="12" customHeight="1" x14ac:dyDescent="0.3">
      <c r="A105" s="213"/>
      <c r="B105" s="157"/>
      <c r="C105" s="158"/>
      <c r="D105" s="142" t="s">
        <v>10</v>
      </c>
      <c r="E105" s="143"/>
      <c r="F105" s="32">
        <v>10</v>
      </c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4"/>
      <c r="AC105" s="33"/>
      <c r="AD105" s="33"/>
      <c r="AE105" s="33"/>
      <c r="AF105" s="33"/>
      <c r="AG105" s="33"/>
      <c r="AH105" s="33"/>
      <c r="AI105" s="33"/>
      <c r="AJ105" s="33">
        <v>10</v>
      </c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5"/>
      <c r="BD105" s="35"/>
      <c r="BE105" s="35"/>
      <c r="BF105" s="35"/>
      <c r="BG105" s="35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7"/>
    </row>
    <row r="106" spans="1:74" s="38" customFormat="1" ht="12" customHeight="1" x14ac:dyDescent="0.3">
      <c r="A106" s="213"/>
      <c r="B106" s="157"/>
      <c r="C106" s="158"/>
      <c r="D106" s="143" t="s">
        <v>39</v>
      </c>
      <c r="E106" s="150"/>
      <c r="F106" s="32">
        <v>200</v>
      </c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4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5"/>
      <c r="BD106" s="35"/>
      <c r="BE106" s="35"/>
      <c r="BF106" s="35">
        <v>1</v>
      </c>
      <c r="BG106" s="35"/>
      <c r="BH106" s="33">
        <v>10</v>
      </c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>
        <v>204</v>
      </c>
      <c r="BV106" s="37"/>
    </row>
    <row r="107" spans="1:74" s="38" customFormat="1" ht="12" customHeight="1" x14ac:dyDescent="0.3">
      <c r="A107" s="213"/>
      <c r="B107" s="157"/>
      <c r="C107" s="158"/>
      <c r="D107" s="143" t="s">
        <v>167</v>
      </c>
      <c r="E107" s="150"/>
      <c r="F107" s="32">
        <v>100</v>
      </c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4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>
        <v>100</v>
      </c>
      <c r="AX107" s="33"/>
      <c r="AY107" s="33"/>
      <c r="AZ107" s="33"/>
      <c r="BA107" s="33"/>
      <c r="BB107" s="33"/>
      <c r="BC107" s="35"/>
      <c r="BD107" s="35"/>
      <c r="BE107" s="35"/>
      <c r="BF107" s="35"/>
      <c r="BG107" s="35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7"/>
    </row>
    <row r="108" spans="1:74" s="38" customFormat="1" ht="12" customHeight="1" x14ac:dyDescent="0.3">
      <c r="A108" s="215"/>
      <c r="B108" s="159"/>
      <c r="C108" s="160"/>
      <c r="D108" s="146" t="s">
        <v>25</v>
      </c>
      <c r="E108" s="147"/>
      <c r="F108" s="48"/>
      <c r="G108" s="49">
        <f t="shared" ref="G108:AI108" si="9">SUM(G85:G107)</f>
        <v>200</v>
      </c>
      <c r="H108" s="49">
        <f t="shared" si="9"/>
        <v>112</v>
      </c>
      <c r="I108" s="49">
        <f t="shared" si="9"/>
        <v>0</v>
      </c>
      <c r="J108" s="49">
        <f t="shared" si="9"/>
        <v>100</v>
      </c>
      <c r="K108" s="49">
        <f t="shared" si="9"/>
        <v>0</v>
      </c>
      <c r="L108" s="49">
        <f t="shared" si="9"/>
        <v>0</v>
      </c>
      <c r="M108" s="49">
        <f t="shared" si="9"/>
        <v>0</v>
      </c>
      <c r="N108" s="49">
        <f t="shared" si="9"/>
        <v>0</v>
      </c>
      <c r="O108" s="49">
        <f t="shared" si="9"/>
        <v>0</v>
      </c>
      <c r="P108" s="49">
        <f t="shared" si="9"/>
        <v>0</v>
      </c>
      <c r="Q108" s="49">
        <f t="shared" si="9"/>
        <v>77</v>
      </c>
      <c r="R108" s="49">
        <f t="shared" si="9"/>
        <v>0</v>
      </c>
      <c r="S108" s="49">
        <f t="shared" si="9"/>
        <v>0</v>
      </c>
      <c r="T108" s="49">
        <f t="shared" si="9"/>
        <v>0</v>
      </c>
      <c r="U108" s="49">
        <f t="shared" si="9"/>
        <v>20</v>
      </c>
      <c r="V108" s="49">
        <f t="shared" si="9"/>
        <v>55</v>
      </c>
      <c r="W108" s="49">
        <f t="shared" si="9"/>
        <v>0</v>
      </c>
      <c r="X108" s="49">
        <f t="shared" si="9"/>
        <v>0</v>
      </c>
      <c r="Y108" s="49">
        <f t="shared" si="9"/>
        <v>0</v>
      </c>
      <c r="Z108" s="49">
        <f t="shared" si="9"/>
        <v>0</v>
      </c>
      <c r="AA108" s="49">
        <f t="shared" si="9"/>
        <v>64</v>
      </c>
      <c r="AB108" s="56">
        <f t="shared" si="9"/>
        <v>0</v>
      </c>
      <c r="AC108" s="49">
        <f t="shared" si="9"/>
        <v>0</v>
      </c>
      <c r="AD108" s="49">
        <f t="shared" si="9"/>
        <v>0</v>
      </c>
      <c r="AE108" s="49">
        <f t="shared" si="9"/>
        <v>0</v>
      </c>
      <c r="AF108" s="49">
        <f t="shared" si="9"/>
        <v>0</v>
      </c>
      <c r="AG108" s="49">
        <f t="shared" si="9"/>
        <v>85</v>
      </c>
      <c r="AH108" s="49">
        <f t="shared" si="9"/>
        <v>54</v>
      </c>
      <c r="AI108" s="49">
        <f t="shared" si="9"/>
        <v>23</v>
      </c>
      <c r="AJ108" s="49">
        <f t="shared" ref="AJ108:BO108" si="10">SUM(AJ85:AJ107)</f>
        <v>30</v>
      </c>
      <c r="AK108" s="49">
        <f t="shared" si="10"/>
        <v>25</v>
      </c>
      <c r="AL108" s="49">
        <f t="shared" si="10"/>
        <v>320</v>
      </c>
      <c r="AM108" s="49">
        <f t="shared" si="10"/>
        <v>70</v>
      </c>
      <c r="AN108" s="49">
        <f t="shared" si="10"/>
        <v>96</v>
      </c>
      <c r="AO108" s="49">
        <f t="shared" si="10"/>
        <v>45</v>
      </c>
      <c r="AP108" s="49">
        <f t="shared" si="10"/>
        <v>50</v>
      </c>
      <c r="AQ108" s="49">
        <f t="shared" si="10"/>
        <v>30</v>
      </c>
      <c r="AR108" s="49">
        <f t="shared" si="10"/>
        <v>0</v>
      </c>
      <c r="AS108" s="49">
        <f t="shared" si="10"/>
        <v>0</v>
      </c>
      <c r="AT108" s="49">
        <f t="shared" si="10"/>
        <v>2.5</v>
      </c>
      <c r="AU108" s="49">
        <f t="shared" si="10"/>
        <v>0.30000000000000004</v>
      </c>
      <c r="AV108" s="49">
        <f t="shared" si="10"/>
        <v>0</v>
      </c>
      <c r="AW108" s="49">
        <f t="shared" si="10"/>
        <v>100</v>
      </c>
      <c r="AX108" s="49">
        <f t="shared" si="10"/>
        <v>130</v>
      </c>
      <c r="AY108" s="49">
        <f t="shared" si="10"/>
        <v>0</v>
      </c>
      <c r="AZ108" s="49">
        <f t="shared" si="10"/>
        <v>0</v>
      </c>
      <c r="BA108" s="49">
        <f t="shared" si="10"/>
        <v>10</v>
      </c>
      <c r="BB108" s="49">
        <f t="shared" si="10"/>
        <v>0</v>
      </c>
      <c r="BC108" s="51">
        <f t="shared" si="10"/>
        <v>16.400000000000002</v>
      </c>
      <c r="BD108" s="51">
        <f t="shared" si="10"/>
        <v>3</v>
      </c>
      <c r="BE108" s="51">
        <f t="shared" si="10"/>
        <v>0</v>
      </c>
      <c r="BF108" s="51">
        <f t="shared" si="10"/>
        <v>3</v>
      </c>
      <c r="BG108" s="51">
        <f t="shared" si="10"/>
        <v>0</v>
      </c>
      <c r="BH108" s="49">
        <f t="shared" si="10"/>
        <v>47</v>
      </c>
      <c r="BI108" s="49">
        <f t="shared" si="10"/>
        <v>0</v>
      </c>
      <c r="BJ108" s="49">
        <f t="shared" si="10"/>
        <v>150</v>
      </c>
      <c r="BK108" s="49">
        <f t="shared" si="10"/>
        <v>38</v>
      </c>
      <c r="BL108" s="49">
        <f t="shared" si="10"/>
        <v>0</v>
      </c>
      <c r="BM108" s="49">
        <f t="shared" si="10"/>
        <v>0</v>
      </c>
      <c r="BN108" s="49">
        <f t="shared" si="10"/>
        <v>0</v>
      </c>
      <c r="BO108" s="49">
        <f t="shared" si="10"/>
        <v>0</v>
      </c>
      <c r="BP108" s="49">
        <f t="shared" ref="BP108:BU108" si="11">SUM(BP85:BP107)</f>
        <v>0</v>
      </c>
      <c r="BQ108" s="49">
        <f t="shared" si="11"/>
        <v>30</v>
      </c>
      <c r="BR108" s="49">
        <f t="shared" si="11"/>
        <v>0</v>
      </c>
      <c r="BS108" s="49">
        <f t="shared" si="11"/>
        <v>12</v>
      </c>
      <c r="BT108" s="49">
        <f t="shared" si="11"/>
        <v>363</v>
      </c>
      <c r="BU108" s="49">
        <f t="shared" si="11"/>
        <v>1394</v>
      </c>
      <c r="BV108" s="52">
        <v>3698</v>
      </c>
    </row>
    <row r="109" spans="1:74" ht="12" customHeight="1" x14ac:dyDescent="0.2">
      <c r="A109" s="212">
        <v>5</v>
      </c>
      <c r="B109" s="189" t="s">
        <v>22</v>
      </c>
      <c r="C109" s="197"/>
      <c r="D109" s="210" t="s">
        <v>166</v>
      </c>
      <c r="E109" s="211"/>
      <c r="F109" s="77">
        <v>200</v>
      </c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>
        <v>48</v>
      </c>
      <c r="S109" s="78"/>
      <c r="T109" s="78"/>
      <c r="U109" s="78"/>
      <c r="V109" s="78"/>
      <c r="W109" s="78"/>
      <c r="X109" s="78"/>
      <c r="Y109" s="78"/>
      <c r="Z109" s="78"/>
      <c r="AA109" s="78"/>
      <c r="AB109" s="79"/>
      <c r="AC109" s="78"/>
      <c r="AD109" s="78"/>
      <c r="AE109" s="78"/>
      <c r="AF109" s="78"/>
      <c r="AG109" s="78"/>
      <c r="AH109" s="78"/>
      <c r="AI109" s="78">
        <v>6</v>
      </c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80">
        <v>2</v>
      </c>
      <c r="BD109" s="80"/>
      <c r="BE109" s="80"/>
      <c r="BF109" s="80"/>
      <c r="BG109" s="80"/>
      <c r="BH109" s="78">
        <v>2</v>
      </c>
      <c r="BI109" s="78"/>
      <c r="BJ109" s="78"/>
      <c r="BK109" s="78">
        <v>155</v>
      </c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81"/>
    </row>
    <row r="110" spans="1:74" ht="12" customHeight="1" x14ac:dyDescent="0.2">
      <c r="A110" s="213"/>
      <c r="B110" s="157"/>
      <c r="C110" s="158"/>
      <c r="D110" s="166" t="s">
        <v>74</v>
      </c>
      <c r="E110" s="167"/>
      <c r="F110" s="82">
        <v>30</v>
      </c>
      <c r="G110" s="82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83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84"/>
      <c r="BD110" s="84"/>
      <c r="BE110" s="84"/>
      <c r="BF110" s="84"/>
      <c r="BG110" s="84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>
        <v>30</v>
      </c>
      <c r="BS110" s="75"/>
      <c r="BT110" s="75"/>
      <c r="BU110" s="75"/>
      <c r="BV110" s="76"/>
    </row>
    <row r="111" spans="1:74" ht="12" customHeight="1" x14ac:dyDescent="0.2">
      <c r="A111" s="213"/>
      <c r="B111" s="157"/>
      <c r="C111" s="158"/>
      <c r="D111" s="166" t="s">
        <v>43</v>
      </c>
      <c r="E111" s="167"/>
      <c r="F111" s="71">
        <v>100</v>
      </c>
      <c r="G111" s="71"/>
      <c r="H111" s="72">
        <v>100</v>
      </c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3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4"/>
      <c r="BD111" s="74"/>
      <c r="BE111" s="74"/>
      <c r="BF111" s="74"/>
      <c r="BG111" s="74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5"/>
      <c r="BT111" s="75"/>
      <c r="BU111" s="75"/>
      <c r="BV111" s="76"/>
    </row>
    <row r="112" spans="1:74" ht="12" customHeight="1" x14ac:dyDescent="0.3">
      <c r="A112" s="213"/>
      <c r="B112" s="157"/>
      <c r="C112" s="158"/>
      <c r="D112" s="166" t="s">
        <v>10</v>
      </c>
      <c r="E112" s="261"/>
      <c r="F112" s="82">
        <v>10</v>
      </c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83"/>
      <c r="AC112" s="75"/>
      <c r="AD112" s="75"/>
      <c r="AE112" s="75"/>
      <c r="AF112" s="75"/>
      <c r="AG112" s="75"/>
      <c r="AH112" s="75"/>
      <c r="AI112" s="75"/>
      <c r="AJ112" s="75">
        <v>10</v>
      </c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84"/>
      <c r="BD112" s="84"/>
      <c r="BE112" s="84"/>
      <c r="BF112" s="84"/>
      <c r="BG112" s="84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6"/>
    </row>
    <row r="113" spans="1:74" ht="12" customHeight="1" x14ac:dyDescent="0.3">
      <c r="A113" s="213"/>
      <c r="B113" s="157"/>
      <c r="C113" s="158"/>
      <c r="D113" s="264" t="s">
        <v>97</v>
      </c>
      <c r="E113" s="261"/>
      <c r="F113" s="82">
        <v>30</v>
      </c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83"/>
      <c r="AC113" s="75"/>
      <c r="AD113" s="75"/>
      <c r="AE113" s="75">
        <v>30</v>
      </c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84"/>
      <c r="BD113" s="84"/>
      <c r="BE113" s="84"/>
      <c r="BF113" s="84"/>
      <c r="BG113" s="84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2"/>
      <c r="BU113" s="72"/>
      <c r="BV113" s="85"/>
    </row>
    <row r="114" spans="1:74" s="38" customFormat="1" ht="12" customHeight="1" x14ac:dyDescent="0.3">
      <c r="A114" s="213"/>
      <c r="B114" s="157"/>
      <c r="C114" s="158"/>
      <c r="D114" s="143" t="s">
        <v>39</v>
      </c>
      <c r="E114" s="150"/>
      <c r="F114" s="32">
        <v>200</v>
      </c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4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5"/>
      <c r="BD114" s="35"/>
      <c r="BE114" s="35"/>
      <c r="BF114" s="35">
        <v>1</v>
      </c>
      <c r="BG114" s="35"/>
      <c r="BH114" s="33">
        <v>10</v>
      </c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49"/>
      <c r="BU114" s="49">
        <v>204</v>
      </c>
      <c r="BV114" s="52"/>
    </row>
    <row r="115" spans="1:74" ht="12" customHeight="1" x14ac:dyDescent="0.2">
      <c r="A115" s="213"/>
      <c r="B115" s="174" t="s">
        <v>23</v>
      </c>
      <c r="C115" s="175"/>
      <c r="D115" s="210" t="s">
        <v>79</v>
      </c>
      <c r="E115" s="211"/>
      <c r="F115" s="77">
        <v>500</v>
      </c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>
        <v>40</v>
      </c>
      <c r="W115" s="78"/>
      <c r="X115" s="78"/>
      <c r="Y115" s="78"/>
      <c r="Z115" s="78"/>
      <c r="AA115" s="78"/>
      <c r="AB115" s="79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>
        <v>10</v>
      </c>
      <c r="AP115" s="78">
        <v>20</v>
      </c>
      <c r="AQ115" s="78"/>
      <c r="AR115" s="78"/>
      <c r="AS115" s="78"/>
      <c r="AT115" s="78">
        <v>1.25</v>
      </c>
      <c r="AU115" s="78"/>
      <c r="AV115" s="78"/>
      <c r="AW115" s="78"/>
      <c r="AX115" s="78"/>
      <c r="AY115" s="78"/>
      <c r="AZ115" s="78"/>
      <c r="BA115" s="78"/>
      <c r="BB115" s="78"/>
      <c r="BC115" s="80">
        <v>3</v>
      </c>
      <c r="BD115" s="80"/>
      <c r="BE115" s="80"/>
      <c r="BF115" s="80"/>
      <c r="BG115" s="80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>
        <v>15</v>
      </c>
      <c r="BT115" s="67">
        <v>505</v>
      </c>
      <c r="BU115" s="67"/>
      <c r="BV115" s="70"/>
    </row>
    <row r="116" spans="1:74" ht="12" customHeight="1" x14ac:dyDescent="0.2">
      <c r="A116" s="213"/>
      <c r="B116" s="176"/>
      <c r="C116" s="177"/>
      <c r="D116" s="167" t="s">
        <v>143</v>
      </c>
      <c r="E116" s="198"/>
      <c r="F116" s="82">
        <v>100</v>
      </c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>
        <v>1</v>
      </c>
      <c r="AA116" s="75">
        <v>88</v>
      </c>
      <c r="AB116" s="83"/>
      <c r="AC116" s="75"/>
      <c r="AD116" s="75"/>
      <c r="AE116" s="75"/>
      <c r="AF116" s="75"/>
      <c r="AG116" s="75"/>
      <c r="AH116" s="75"/>
      <c r="AI116" s="75"/>
      <c r="AJ116" s="75"/>
      <c r="AK116" s="75">
        <v>7</v>
      </c>
      <c r="AL116" s="75"/>
      <c r="AM116" s="75"/>
      <c r="AN116" s="75"/>
      <c r="AO116" s="75"/>
      <c r="AP116" s="75">
        <v>4</v>
      </c>
      <c r="AQ116" s="75"/>
      <c r="AR116" s="75"/>
      <c r="AS116" s="75"/>
      <c r="AT116" s="75">
        <v>0.5</v>
      </c>
      <c r="AU116" s="75"/>
      <c r="AV116" s="75"/>
      <c r="AW116" s="75"/>
      <c r="AX116" s="75"/>
      <c r="AY116" s="75"/>
      <c r="AZ116" s="75"/>
      <c r="BA116" s="75"/>
      <c r="BB116" s="75"/>
      <c r="BC116" s="84">
        <v>0.6</v>
      </c>
      <c r="BD116" s="84"/>
      <c r="BE116" s="84"/>
      <c r="BF116" s="84"/>
      <c r="BG116" s="84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6"/>
    </row>
    <row r="117" spans="1:74" ht="12" customHeight="1" x14ac:dyDescent="0.2">
      <c r="A117" s="213"/>
      <c r="B117" s="176"/>
      <c r="C117" s="177"/>
      <c r="D117" s="166" t="s">
        <v>41</v>
      </c>
      <c r="E117" s="167"/>
      <c r="F117" s="71">
        <v>200</v>
      </c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3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>
        <v>212</v>
      </c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4">
        <v>1.6</v>
      </c>
      <c r="BD117" s="74"/>
      <c r="BE117" s="74"/>
      <c r="BF117" s="74"/>
      <c r="BG117" s="74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5"/>
      <c r="BT117" s="75"/>
      <c r="BU117" s="75">
        <v>140</v>
      </c>
      <c r="BV117" s="76"/>
    </row>
    <row r="118" spans="1:74" s="38" customFormat="1" ht="12" customHeight="1" x14ac:dyDescent="0.3">
      <c r="A118" s="213"/>
      <c r="B118" s="176"/>
      <c r="C118" s="177"/>
      <c r="D118" s="208" t="s">
        <v>54</v>
      </c>
      <c r="E118" s="238"/>
      <c r="F118" s="44">
        <v>100</v>
      </c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6"/>
      <c r="AC118" s="45"/>
      <c r="AD118" s="45"/>
      <c r="AE118" s="45"/>
      <c r="AF118" s="45"/>
      <c r="AG118" s="45"/>
      <c r="AH118" s="45"/>
      <c r="AI118" s="45"/>
      <c r="AJ118" s="45"/>
      <c r="AK118" s="45">
        <v>6</v>
      </c>
      <c r="AL118" s="45"/>
      <c r="AM118" s="45"/>
      <c r="AN118" s="45">
        <v>84</v>
      </c>
      <c r="AO118" s="45"/>
      <c r="AP118" s="45">
        <v>15</v>
      </c>
      <c r="AQ118" s="45"/>
      <c r="AR118" s="45"/>
      <c r="AS118" s="45"/>
      <c r="AT118" s="45"/>
      <c r="AU118" s="45">
        <v>0.1</v>
      </c>
      <c r="AV118" s="45"/>
      <c r="AW118" s="45"/>
      <c r="AX118" s="45"/>
      <c r="AY118" s="45"/>
      <c r="AZ118" s="45"/>
      <c r="BA118" s="45"/>
      <c r="BB118" s="45"/>
      <c r="BC118" s="47">
        <v>1.4</v>
      </c>
      <c r="BD118" s="47"/>
      <c r="BE118" s="47"/>
      <c r="BF118" s="47"/>
      <c r="BG118" s="47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33"/>
      <c r="BT118" s="33"/>
      <c r="BU118" s="33"/>
      <c r="BV118" s="37"/>
    </row>
    <row r="119" spans="1:74" ht="12" customHeight="1" x14ac:dyDescent="0.2">
      <c r="A119" s="213"/>
      <c r="B119" s="176"/>
      <c r="C119" s="177"/>
      <c r="D119" s="166" t="s">
        <v>42</v>
      </c>
      <c r="E119" s="167"/>
      <c r="F119" s="82">
        <v>100</v>
      </c>
      <c r="G119" s="75">
        <v>100</v>
      </c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83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84"/>
      <c r="BD119" s="84"/>
      <c r="BE119" s="84"/>
      <c r="BF119" s="84"/>
      <c r="BG119" s="84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6"/>
    </row>
    <row r="120" spans="1:74" ht="12" customHeight="1" x14ac:dyDescent="0.3">
      <c r="A120" s="213"/>
      <c r="B120" s="176"/>
      <c r="C120" s="177"/>
      <c r="D120" s="262" t="s">
        <v>38</v>
      </c>
      <c r="E120" s="263"/>
      <c r="F120" s="82">
        <v>200</v>
      </c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83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>
        <v>0.2</v>
      </c>
      <c r="AV120" s="75"/>
      <c r="AW120" s="75"/>
      <c r="AX120" s="75"/>
      <c r="AY120" s="75"/>
      <c r="AZ120" s="75"/>
      <c r="BA120" s="75">
        <v>10</v>
      </c>
      <c r="BB120" s="75"/>
      <c r="BC120" s="84"/>
      <c r="BD120" s="84"/>
      <c r="BE120" s="84"/>
      <c r="BF120" s="84"/>
      <c r="BG120" s="84"/>
      <c r="BH120" s="75">
        <v>12</v>
      </c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>
        <v>216</v>
      </c>
      <c r="BV120" s="76"/>
    </row>
    <row r="121" spans="1:74" ht="12" customHeight="1" x14ac:dyDescent="0.2">
      <c r="A121" s="213"/>
      <c r="B121" s="178"/>
      <c r="C121" s="179"/>
      <c r="D121" s="164" t="s">
        <v>128</v>
      </c>
      <c r="E121" s="165"/>
      <c r="F121" s="86">
        <v>120</v>
      </c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8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>
        <v>120</v>
      </c>
      <c r="AZ121" s="87"/>
      <c r="BA121" s="87"/>
      <c r="BB121" s="87"/>
      <c r="BC121" s="89"/>
      <c r="BD121" s="89"/>
      <c r="BE121" s="89"/>
      <c r="BF121" s="89"/>
      <c r="BG121" s="89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90"/>
    </row>
    <row r="122" spans="1:74" ht="12" customHeight="1" x14ac:dyDescent="0.2">
      <c r="A122" s="213"/>
      <c r="B122" s="189" t="s">
        <v>90</v>
      </c>
      <c r="C122" s="299"/>
      <c r="D122" s="210" t="s">
        <v>92</v>
      </c>
      <c r="E122" s="211"/>
      <c r="F122" s="77">
        <v>50</v>
      </c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9"/>
      <c r="AC122" s="78"/>
      <c r="AD122" s="78">
        <v>50</v>
      </c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80"/>
      <c r="BD122" s="80"/>
      <c r="BE122" s="80"/>
      <c r="BF122" s="80"/>
      <c r="BG122" s="80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81"/>
    </row>
    <row r="123" spans="1:74" ht="12" customHeight="1" x14ac:dyDescent="0.2">
      <c r="A123" s="213"/>
      <c r="B123" s="300"/>
      <c r="C123" s="301"/>
      <c r="D123" s="166" t="s">
        <v>15</v>
      </c>
      <c r="E123" s="167"/>
      <c r="F123" s="82">
        <v>100</v>
      </c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83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>
        <v>100</v>
      </c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84"/>
      <c r="BD123" s="84"/>
      <c r="BE123" s="84"/>
      <c r="BF123" s="84"/>
      <c r="BG123" s="84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6"/>
    </row>
    <row r="124" spans="1:74" ht="12" customHeight="1" x14ac:dyDescent="0.2">
      <c r="A124" s="213"/>
      <c r="B124" s="300"/>
      <c r="C124" s="301"/>
      <c r="D124" s="166" t="s">
        <v>42</v>
      </c>
      <c r="E124" s="167"/>
      <c r="F124" s="71">
        <v>100</v>
      </c>
      <c r="G124" s="72">
        <v>100</v>
      </c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3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4"/>
      <c r="BD124" s="74"/>
      <c r="BE124" s="74"/>
      <c r="BF124" s="74"/>
      <c r="BG124" s="74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5"/>
      <c r="BT124" s="75"/>
      <c r="BU124" s="75"/>
      <c r="BV124" s="76"/>
    </row>
    <row r="125" spans="1:74" ht="12" customHeight="1" x14ac:dyDescent="0.2">
      <c r="A125" s="213"/>
      <c r="B125" s="300"/>
      <c r="C125" s="301"/>
      <c r="D125" s="167" t="s">
        <v>10</v>
      </c>
      <c r="E125" s="198"/>
      <c r="F125" s="82">
        <v>10</v>
      </c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83"/>
      <c r="AC125" s="75"/>
      <c r="AD125" s="75"/>
      <c r="AE125" s="75"/>
      <c r="AF125" s="75"/>
      <c r="AG125" s="75"/>
      <c r="AH125" s="75"/>
      <c r="AI125" s="75"/>
      <c r="AJ125" s="75">
        <v>10</v>
      </c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84"/>
      <c r="BD125" s="84"/>
      <c r="BE125" s="84"/>
      <c r="BF125" s="84"/>
      <c r="BG125" s="84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6"/>
    </row>
    <row r="126" spans="1:74" s="38" customFormat="1" ht="12" customHeight="1" x14ac:dyDescent="0.3">
      <c r="A126" s="213"/>
      <c r="B126" s="302"/>
      <c r="C126" s="303"/>
      <c r="D126" s="163" t="s">
        <v>39</v>
      </c>
      <c r="E126" s="162"/>
      <c r="F126" s="48">
        <v>200</v>
      </c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50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51"/>
      <c r="BD126" s="51"/>
      <c r="BE126" s="51"/>
      <c r="BF126" s="51">
        <v>1</v>
      </c>
      <c r="BG126" s="51"/>
      <c r="BH126" s="49">
        <v>10</v>
      </c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>
        <v>204</v>
      </c>
      <c r="BV126" s="52"/>
    </row>
    <row r="127" spans="1:74" s="38" customFormat="1" ht="12" customHeight="1" x14ac:dyDescent="0.3">
      <c r="A127" s="213"/>
      <c r="B127" s="189" t="s">
        <v>24</v>
      </c>
      <c r="C127" s="265"/>
      <c r="D127" s="142" t="s">
        <v>154</v>
      </c>
      <c r="E127" s="143"/>
      <c r="F127" s="44">
        <v>200</v>
      </c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>
        <v>70</v>
      </c>
      <c r="Z127" s="45"/>
      <c r="AA127" s="45"/>
      <c r="AB127" s="46"/>
      <c r="AC127" s="45"/>
      <c r="AD127" s="45"/>
      <c r="AE127" s="45"/>
      <c r="AF127" s="45"/>
      <c r="AG127" s="45"/>
      <c r="AH127" s="45"/>
      <c r="AI127" s="45">
        <v>6</v>
      </c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7">
        <v>3.5</v>
      </c>
      <c r="BD127" s="47"/>
      <c r="BE127" s="47"/>
      <c r="BF127" s="47"/>
      <c r="BG127" s="47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33"/>
      <c r="BT127" s="33"/>
      <c r="BU127" s="33">
        <v>420</v>
      </c>
      <c r="BV127" s="37"/>
    </row>
    <row r="128" spans="1:74" ht="12.75" customHeight="1" x14ac:dyDescent="0.2">
      <c r="A128" s="213"/>
      <c r="B128" s="266"/>
      <c r="C128" s="267"/>
      <c r="D128" s="279" t="s">
        <v>19</v>
      </c>
      <c r="E128" s="198"/>
      <c r="F128" s="82">
        <v>100</v>
      </c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83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84"/>
      <c r="BD128" s="84"/>
      <c r="BE128" s="84"/>
      <c r="BF128" s="84"/>
      <c r="BG128" s="84"/>
      <c r="BH128" s="75"/>
      <c r="BI128" s="75"/>
      <c r="BJ128" s="75"/>
      <c r="BK128" s="75"/>
      <c r="BL128" s="75"/>
      <c r="BM128" s="75">
        <v>100</v>
      </c>
      <c r="BN128" s="75"/>
      <c r="BO128" s="75"/>
      <c r="BP128" s="75"/>
      <c r="BQ128" s="75"/>
      <c r="BR128" s="75"/>
      <c r="BS128" s="75"/>
      <c r="BT128" s="75"/>
      <c r="BU128" s="75"/>
      <c r="BV128" s="76"/>
    </row>
    <row r="129" spans="1:74" ht="12.75" customHeight="1" x14ac:dyDescent="0.2">
      <c r="A129" s="214"/>
      <c r="B129" s="266"/>
      <c r="C129" s="267"/>
      <c r="D129" s="166" t="s">
        <v>10</v>
      </c>
      <c r="E129" s="167"/>
      <c r="F129" s="82">
        <v>10</v>
      </c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83"/>
      <c r="AC129" s="75"/>
      <c r="AD129" s="75"/>
      <c r="AE129" s="75"/>
      <c r="AF129" s="75"/>
      <c r="AG129" s="75"/>
      <c r="AH129" s="75"/>
      <c r="AI129" s="75"/>
      <c r="AJ129" s="75">
        <v>10</v>
      </c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84"/>
      <c r="BD129" s="84"/>
      <c r="BE129" s="84"/>
      <c r="BF129" s="84"/>
      <c r="BG129" s="84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6"/>
    </row>
    <row r="130" spans="1:74" ht="12.75" customHeight="1" x14ac:dyDescent="0.2">
      <c r="A130" s="214"/>
      <c r="B130" s="266"/>
      <c r="C130" s="267"/>
      <c r="D130" s="166" t="s">
        <v>67</v>
      </c>
      <c r="E130" s="167"/>
      <c r="F130" s="71">
        <v>100</v>
      </c>
      <c r="G130" s="71"/>
      <c r="H130" s="72"/>
      <c r="I130" s="72"/>
      <c r="J130" s="72">
        <v>100</v>
      </c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3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4"/>
      <c r="BD130" s="74"/>
      <c r="BE130" s="74"/>
      <c r="BF130" s="74"/>
      <c r="BG130" s="74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5"/>
      <c r="BT130" s="75"/>
      <c r="BU130" s="75"/>
      <c r="BV130" s="76"/>
    </row>
    <row r="131" spans="1:74" ht="12.75" customHeight="1" x14ac:dyDescent="0.3">
      <c r="A131" s="214"/>
      <c r="B131" s="266"/>
      <c r="C131" s="267"/>
      <c r="D131" s="264" t="s">
        <v>139</v>
      </c>
      <c r="E131" s="261"/>
      <c r="F131" s="71" t="s">
        <v>138</v>
      </c>
      <c r="G131" s="71"/>
      <c r="H131" s="72"/>
      <c r="I131" s="72"/>
      <c r="J131" s="72"/>
      <c r="K131" s="72"/>
      <c r="L131" s="72"/>
      <c r="M131" s="72"/>
      <c r="N131" s="72"/>
      <c r="O131" s="72">
        <v>70</v>
      </c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3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>
        <v>30</v>
      </c>
      <c r="AT131" s="72"/>
      <c r="AU131" s="72"/>
      <c r="AV131" s="72"/>
      <c r="AW131" s="72"/>
      <c r="AX131" s="72"/>
      <c r="AY131" s="72"/>
      <c r="AZ131" s="72"/>
      <c r="BA131" s="72"/>
      <c r="BB131" s="72"/>
      <c r="BC131" s="74"/>
      <c r="BD131" s="74"/>
      <c r="BE131" s="74"/>
      <c r="BF131" s="74"/>
      <c r="BG131" s="74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5"/>
      <c r="BT131" s="75"/>
      <c r="BU131" s="75"/>
      <c r="BV131" s="76"/>
    </row>
    <row r="132" spans="1:74" s="38" customFormat="1" ht="12.75" customHeight="1" x14ac:dyDescent="0.3">
      <c r="A132" s="214"/>
      <c r="B132" s="266"/>
      <c r="C132" s="267"/>
      <c r="D132" s="143" t="s">
        <v>39</v>
      </c>
      <c r="E132" s="150"/>
      <c r="F132" s="32">
        <v>200</v>
      </c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4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5"/>
      <c r="BD132" s="35"/>
      <c r="BE132" s="35"/>
      <c r="BF132" s="35">
        <v>1</v>
      </c>
      <c r="BG132" s="35"/>
      <c r="BH132" s="33">
        <v>10</v>
      </c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>
        <v>204</v>
      </c>
      <c r="BV132" s="37"/>
    </row>
    <row r="133" spans="1:74" ht="12.75" customHeight="1" x14ac:dyDescent="0.2">
      <c r="A133" s="214"/>
      <c r="B133" s="266"/>
      <c r="C133" s="267"/>
      <c r="D133" s="167" t="s">
        <v>167</v>
      </c>
      <c r="E133" s="198"/>
      <c r="F133" s="82">
        <v>100</v>
      </c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83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>
        <v>100</v>
      </c>
      <c r="AX133" s="75"/>
      <c r="AY133" s="75"/>
      <c r="AZ133" s="75"/>
      <c r="BA133" s="75"/>
      <c r="BB133" s="75"/>
      <c r="BC133" s="84"/>
      <c r="BD133" s="84"/>
      <c r="BE133" s="84"/>
      <c r="BF133" s="84"/>
      <c r="BG133" s="84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6"/>
    </row>
    <row r="134" spans="1:74" ht="12.75" customHeight="1" x14ac:dyDescent="0.2">
      <c r="A134" s="215"/>
      <c r="B134" s="159"/>
      <c r="C134" s="160"/>
      <c r="D134" s="268" t="s">
        <v>25</v>
      </c>
      <c r="E134" s="269"/>
      <c r="F134" s="86"/>
      <c r="G134" s="87">
        <f t="shared" ref="G134:AI134" si="12">SUM(G109:G133)</f>
        <v>200</v>
      </c>
      <c r="H134" s="87">
        <f t="shared" si="12"/>
        <v>100</v>
      </c>
      <c r="I134" s="87">
        <f t="shared" si="12"/>
        <v>0</v>
      </c>
      <c r="J134" s="87">
        <f t="shared" si="12"/>
        <v>100</v>
      </c>
      <c r="K134" s="87">
        <f t="shared" si="12"/>
        <v>0</v>
      </c>
      <c r="L134" s="87">
        <f t="shared" si="12"/>
        <v>0</v>
      </c>
      <c r="M134" s="87">
        <f t="shared" si="12"/>
        <v>0</v>
      </c>
      <c r="N134" s="87">
        <f t="shared" si="12"/>
        <v>0</v>
      </c>
      <c r="O134" s="87">
        <f t="shared" si="12"/>
        <v>70</v>
      </c>
      <c r="P134" s="87">
        <f t="shared" si="12"/>
        <v>0</v>
      </c>
      <c r="Q134" s="87">
        <f t="shared" si="12"/>
        <v>0</v>
      </c>
      <c r="R134" s="87">
        <f t="shared" si="12"/>
        <v>48</v>
      </c>
      <c r="S134" s="87">
        <f t="shared" si="12"/>
        <v>0</v>
      </c>
      <c r="T134" s="87">
        <f t="shared" si="12"/>
        <v>0</v>
      </c>
      <c r="U134" s="87">
        <f t="shared" si="12"/>
        <v>0</v>
      </c>
      <c r="V134" s="87">
        <f t="shared" si="12"/>
        <v>40</v>
      </c>
      <c r="W134" s="87">
        <f t="shared" si="12"/>
        <v>0</v>
      </c>
      <c r="X134" s="87">
        <f t="shared" si="12"/>
        <v>0</v>
      </c>
      <c r="Y134" s="87">
        <f t="shared" si="12"/>
        <v>70</v>
      </c>
      <c r="Z134" s="87">
        <f t="shared" si="12"/>
        <v>1</v>
      </c>
      <c r="AA134" s="87">
        <f t="shared" si="12"/>
        <v>88</v>
      </c>
      <c r="AB134" s="91">
        <f t="shared" si="12"/>
        <v>0</v>
      </c>
      <c r="AC134" s="87">
        <f t="shared" si="12"/>
        <v>0</v>
      </c>
      <c r="AD134" s="87">
        <f t="shared" si="12"/>
        <v>50</v>
      </c>
      <c r="AE134" s="87">
        <f t="shared" si="12"/>
        <v>30</v>
      </c>
      <c r="AF134" s="87">
        <f t="shared" si="12"/>
        <v>0</v>
      </c>
      <c r="AG134" s="87">
        <f t="shared" si="12"/>
        <v>0</v>
      </c>
      <c r="AH134" s="87">
        <f t="shared" si="12"/>
        <v>0</v>
      </c>
      <c r="AI134" s="87">
        <f t="shared" si="12"/>
        <v>12</v>
      </c>
      <c r="AJ134" s="87">
        <f t="shared" ref="AJ134:BN134" si="13">SUM(AJ109:AJ133)</f>
        <v>30</v>
      </c>
      <c r="AK134" s="87">
        <f t="shared" si="13"/>
        <v>13</v>
      </c>
      <c r="AL134" s="87">
        <f t="shared" si="13"/>
        <v>212</v>
      </c>
      <c r="AM134" s="87">
        <f t="shared" si="13"/>
        <v>0</v>
      </c>
      <c r="AN134" s="87">
        <f t="shared" si="13"/>
        <v>84</v>
      </c>
      <c r="AO134" s="87">
        <f t="shared" si="13"/>
        <v>10</v>
      </c>
      <c r="AP134" s="87">
        <f t="shared" si="13"/>
        <v>39</v>
      </c>
      <c r="AQ134" s="87">
        <f t="shared" si="13"/>
        <v>100</v>
      </c>
      <c r="AR134" s="87">
        <f t="shared" si="13"/>
        <v>0</v>
      </c>
      <c r="AS134" s="87">
        <f t="shared" si="13"/>
        <v>30</v>
      </c>
      <c r="AT134" s="87">
        <f t="shared" si="13"/>
        <v>1.75</v>
      </c>
      <c r="AU134" s="87">
        <f t="shared" si="13"/>
        <v>0.30000000000000004</v>
      </c>
      <c r="AV134" s="87">
        <f t="shared" si="13"/>
        <v>0</v>
      </c>
      <c r="AW134" s="87">
        <f t="shared" si="13"/>
        <v>100</v>
      </c>
      <c r="AX134" s="87">
        <f t="shared" si="13"/>
        <v>0</v>
      </c>
      <c r="AY134" s="87">
        <f t="shared" si="13"/>
        <v>120</v>
      </c>
      <c r="AZ134" s="87">
        <f t="shared" si="13"/>
        <v>0</v>
      </c>
      <c r="BA134" s="87">
        <f t="shared" si="13"/>
        <v>10</v>
      </c>
      <c r="BB134" s="87">
        <f t="shared" si="13"/>
        <v>0</v>
      </c>
      <c r="BC134" s="89">
        <f t="shared" si="13"/>
        <v>12.1</v>
      </c>
      <c r="BD134" s="89">
        <f t="shared" si="13"/>
        <v>0</v>
      </c>
      <c r="BE134" s="89">
        <f t="shared" si="13"/>
        <v>0</v>
      </c>
      <c r="BF134" s="89">
        <f t="shared" si="13"/>
        <v>3</v>
      </c>
      <c r="BG134" s="89">
        <f t="shared" si="13"/>
        <v>0</v>
      </c>
      <c r="BH134" s="87">
        <f t="shared" si="13"/>
        <v>44</v>
      </c>
      <c r="BI134" s="87">
        <f t="shared" si="13"/>
        <v>0</v>
      </c>
      <c r="BJ134" s="87">
        <f t="shared" si="13"/>
        <v>0</v>
      </c>
      <c r="BK134" s="87">
        <f t="shared" si="13"/>
        <v>155</v>
      </c>
      <c r="BL134" s="87">
        <f t="shared" si="13"/>
        <v>0</v>
      </c>
      <c r="BM134" s="87">
        <f t="shared" si="13"/>
        <v>100</v>
      </c>
      <c r="BN134" s="87">
        <f t="shared" si="13"/>
        <v>0</v>
      </c>
      <c r="BO134" s="87">
        <f t="shared" ref="BO134:BU134" si="14">SUM(BO109:BO133)</f>
        <v>0</v>
      </c>
      <c r="BP134" s="87">
        <f t="shared" si="14"/>
        <v>0</v>
      </c>
      <c r="BQ134" s="87">
        <f t="shared" si="14"/>
        <v>0</v>
      </c>
      <c r="BR134" s="87">
        <f t="shared" si="14"/>
        <v>30</v>
      </c>
      <c r="BS134" s="87">
        <f t="shared" si="14"/>
        <v>15</v>
      </c>
      <c r="BT134" s="87">
        <f t="shared" si="14"/>
        <v>505</v>
      </c>
      <c r="BU134" s="87">
        <f t="shared" si="14"/>
        <v>1388</v>
      </c>
      <c r="BV134" s="92">
        <v>3304</v>
      </c>
    </row>
    <row r="135" spans="1:74" s="38" customFormat="1" ht="12.75" customHeight="1" x14ac:dyDescent="0.3">
      <c r="A135" s="212">
        <v>6</v>
      </c>
      <c r="B135" s="216" t="s">
        <v>22</v>
      </c>
      <c r="C135" s="217"/>
      <c r="D135" s="151" t="s">
        <v>156</v>
      </c>
      <c r="E135" s="152"/>
      <c r="F135" s="40">
        <v>200</v>
      </c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>
        <v>44</v>
      </c>
      <c r="W135" s="41"/>
      <c r="X135" s="41"/>
      <c r="Y135" s="41"/>
      <c r="Z135" s="41"/>
      <c r="AA135" s="41"/>
      <c r="AB135" s="42"/>
      <c r="AC135" s="41"/>
      <c r="AD135" s="41"/>
      <c r="AE135" s="41"/>
      <c r="AF135" s="41"/>
      <c r="AG135" s="41"/>
      <c r="AH135" s="41"/>
      <c r="AI135" s="41">
        <v>7</v>
      </c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3">
        <v>2</v>
      </c>
      <c r="BD135" s="43"/>
      <c r="BE135" s="43"/>
      <c r="BF135" s="43"/>
      <c r="BG135" s="43"/>
      <c r="BH135" s="41">
        <v>2</v>
      </c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>
        <v>180</v>
      </c>
      <c r="BV135" s="53"/>
    </row>
    <row r="136" spans="1:74" s="38" customFormat="1" ht="12.75" customHeight="1" x14ac:dyDescent="0.3">
      <c r="A136" s="213"/>
      <c r="B136" s="218"/>
      <c r="C136" s="219"/>
      <c r="D136" s="143" t="s">
        <v>10</v>
      </c>
      <c r="E136" s="148"/>
      <c r="F136" s="32">
        <v>10</v>
      </c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4"/>
      <c r="AC136" s="33"/>
      <c r="AD136" s="33"/>
      <c r="AE136" s="33"/>
      <c r="AF136" s="33"/>
      <c r="AG136" s="33"/>
      <c r="AH136" s="33"/>
      <c r="AI136" s="33"/>
      <c r="AJ136" s="33">
        <v>10</v>
      </c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5"/>
      <c r="BD136" s="35"/>
      <c r="BE136" s="35"/>
      <c r="BF136" s="35"/>
      <c r="BG136" s="35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7"/>
    </row>
    <row r="137" spans="1:74" s="38" customFormat="1" ht="12.75" customHeight="1" x14ac:dyDescent="0.3">
      <c r="A137" s="213"/>
      <c r="B137" s="218"/>
      <c r="C137" s="219"/>
      <c r="D137" s="143" t="s">
        <v>43</v>
      </c>
      <c r="E137" s="150"/>
      <c r="F137" s="44">
        <v>100</v>
      </c>
      <c r="G137" s="44"/>
      <c r="H137" s="45">
        <v>100</v>
      </c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6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7"/>
      <c r="BD137" s="47"/>
      <c r="BE137" s="47"/>
      <c r="BF137" s="47"/>
      <c r="BG137" s="47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33"/>
      <c r="BT137" s="33"/>
      <c r="BU137" s="33"/>
      <c r="BV137" s="37"/>
    </row>
    <row r="138" spans="1:74" s="38" customFormat="1" ht="12.75" customHeight="1" x14ac:dyDescent="0.3">
      <c r="A138" s="213"/>
      <c r="B138" s="218"/>
      <c r="C138" s="219"/>
      <c r="D138" s="143" t="s">
        <v>28</v>
      </c>
      <c r="E138" s="150"/>
      <c r="F138" s="32">
        <v>30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4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5"/>
      <c r="BD138" s="35"/>
      <c r="BE138" s="35"/>
      <c r="BF138" s="35"/>
      <c r="BG138" s="35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>
        <v>30</v>
      </c>
      <c r="BR138" s="33"/>
      <c r="BS138" s="33"/>
      <c r="BT138" s="33"/>
      <c r="BU138" s="33"/>
      <c r="BV138" s="37"/>
    </row>
    <row r="139" spans="1:74" s="38" customFormat="1" ht="12.75" customHeight="1" x14ac:dyDescent="0.3">
      <c r="A139" s="213"/>
      <c r="B139" s="220"/>
      <c r="C139" s="221"/>
      <c r="D139" s="144" t="s">
        <v>129</v>
      </c>
      <c r="E139" s="145"/>
      <c r="F139" s="44">
        <v>200</v>
      </c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6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7"/>
      <c r="BD139" s="47"/>
      <c r="BE139" s="47"/>
      <c r="BF139" s="47"/>
      <c r="BG139" s="47"/>
      <c r="BH139" s="45"/>
      <c r="BI139" s="45">
        <v>200</v>
      </c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55"/>
    </row>
    <row r="140" spans="1:74" s="38" customFormat="1" ht="12.75" customHeight="1" x14ac:dyDescent="0.3">
      <c r="A140" s="213"/>
      <c r="B140" s="222"/>
      <c r="C140" s="223"/>
      <c r="D140" s="161" t="s">
        <v>155</v>
      </c>
      <c r="E140" s="162"/>
      <c r="F140" s="44">
        <v>200</v>
      </c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6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7"/>
      <c r="BD140" s="47"/>
      <c r="BE140" s="47"/>
      <c r="BF140" s="47"/>
      <c r="BG140" s="47">
        <v>4</v>
      </c>
      <c r="BH140" s="45">
        <v>15</v>
      </c>
      <c r="BI140" s="45"/>
      <c r="BJ140" s="45"/>
      <c r="BK140" s="45">
        <v>100</v>
      </c>
      <c r="BL140" s="45"/>
      <c r="BM140" s="45"/>
      <c r="BN140" s="45"/>
      <c r="BO140" s="45"/>
      <c r="BP140" s="45"/>
      <c r="BQ140" s="45"/>
      <c r="BR140" s="45"/>
      <c r="BS140" s="49"/>
      <c r="BT140" s="49"/>
      <c r="BU140" s="49">
        <v>110</v>
      </c>
      <c r="BV140" s="52"/>
    </row>
    <row r="141" spans="1:74" s="38" customFormat="1" ht="12.75" customHeight="1" x14ac:dyDescent="0.3">
      <c r="A141" s="213"/>
      <c r="B141" s="224" t="s">
        <v>23</v>
      </c>
      <c r="C141" s="225"/>
      <c r="D141" s="140" t="s">
        <v>144</v>
      </c>
      <c r="E141" s="184"/>
      <c r="F141" s="40">
        <v>500</v>
      </c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2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>
        <v>60</v>
      </c>
      <c r="AM141" s="41">
        <v>100</v>
      </c>
      <c r="AN141" s="41"/>
      <c r="AO141" s="41">
        <v>20</v>
      </c>
      <c r="AP141" s="41">
        <v>20</v>
      </c>
      <c r="AQ141" s="41"/>
      <c r="AR141" s="41"/>
      <c r="AS141" s="41"/>
      <c r="AT141" s="41">
        <v>1.25</v>
      </c>
      <c r="AU141" s="41"/>
      <c r="AV141" s="41"/>
      <c r="AW141" s="41"/>
      <c r="AX141" s="41"/>
      <c r="AY141" s="41"/>
      <c r="AZ141" s="41"/>
      <c r="BA141" s="41"/>
      <c r="BB141" s="41"/>
      <c r="BC141" s="43">
        <v>3</v>
      </c>
      <c r="BD141" s="43"/>
      <c r="BE141" s="43"/>
      <c r="BF141" s="43"/>
      <c r="BG141" s="43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>
        <v>390</v>
      </c>
      <c r="BU141" s="41"/>
      <c r="BV141" s="53"/>
    </row>
    <row r="142" spans="1:74" s="38" customFormat="1" ht="12.75" customHeight="1" x14ac:dyDescent="0.3">
      <c r="A142" s="213"/>
      <c r="B142" s="226"/>
      <c r="C142" s="227"/>
      <c r="D142" s="143" t="s">
        <v>57</v>
      </c>
      <c r="E142" s="150"/>
      <c r="F142" s="32">
        <v>200</v>
      </c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>
        <v>20</v>
      </c>
      <c r="V142" s="33"/>
      <c r="W142" s="33"/>
      <c r="X142" s="33">
        <v>36</v>
      </c>
      <c r="Y142" s="33"/>
      <c r="Z142" s="33"/>
      <c r="AA142" s="33">
        <v>30</v>
      </c>
      <c r="AB142" s="34"/>
      <c r="AC142" s="33"/>
      <c r="AD142" s="33"/>
      <c r="AE142" s="33">
        <v>24</v>
      </c>
      <c r="AF142" s="33"/>
      <c r="AG142" s="33"/>
      <c r="AH142" s="33"/>
      <c r="AI142" s="33"/>
      <c r="AJ142" s="33"/>
      <c r="AK142" s="33">
        <v>9</v>
      </c>
      <c r="AL142" s="33"/>
      <c r="AM142" s="33"/>
      <c r="AN142" s="33"/>
      <c r="AO142" s="33"/>
      <c r="AP142" s="33">
        <v>31</v>
      </c>
      <c r="AQ142" s="33"/>
      <c r="AR142" s="33"/>
      <c r="AS142" s="33"/>
      <c r="AT142" s="33">
        <v>4</v>
      </c>
      <c r="AU142" s="33"/>
      <c r="AV142" s="33"/>
      <c r="AW142" s="33"/>
      <c r="AX142" s="33"/>
      <c r="AY142" s="33"/>
      <c r="AZ142" s="33"/>
      <c r="BA142" s="33"/>
      <c r="BB142" s="33"/>
      <c r="BC142" s="35">
        <v>1.6</v>
      </c>
      <c r="BD142" s="35"/>
      <c r="BE142" s="35"/>
      <c r="BF142" s="35"/>
      <c r="BG142" s="35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>
        <v>78</v>
      </c>
      <c r="BV142" s="37"/>
    </row>
    <row r="143" spans="1:74" s="38" customFormat="1" ht="12.75" customHeight="1" x14ac:dyDescent="0.3">
      <c r="A143" s="213"/>
      <c r="B143" s="226"/>
      <c r="C143" s="227"/>
      <c r="D143" s="143" t="s">
        <v>169</v>
      </c>
      <c r="E143" s="150"/>
      <c r="F143" s="44">
        <v>100</v>
      </c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6"/>
      <c r="AC143" s="45"/>
      <c r="AD143" s="45"/>
      <c r="AE143" s="45"/>
      <c r="AF143" s="45"/>
      <c r="AG143" s="45"/>
      <c r="AH143" s="45"/>
      <c r="AI143" s="45"/>
      <c r="AJ143" s="45"/>
      <c r="AK143" s="45">
        <v>10</v>
      </c>
      <c r="AL143" s="45"/>
      <c r="AM143" s="45"/>
      <c r="AN143" s="45"/>
      <c r="AO143" s="45">
        <v>101</v>
      </c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7"/>
      <c r="BD143" s="47"/>
      <c r="BE143" s="47"/>
      <c r="BF143" s="47"/>
      <c r="BG143" s="47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33"/>
      <c r="BT143" s="33"/>
      <c r="BU143" s="33"/>
      <c r="BV143" s="37"/>
    </row>
    <row r="144" spans="1:74" s="38" customFormat="1" ht="12.75" customHeight="1" x14ac:dyDescent="0.3">
      <c r="A144" s="213"/>
      <c r="B144" s="226"/>
      <c r="C144" s="227"/>
      <c r="D144" s="143" t="s">
        <v>42</v>
      </c>
      <c r="E144" s="148"/>
      <c r="F144" s="32">
        <v>100</v>
      </c>
      <c r="G144" s="33">
        <v>100</v>
      </c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4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5"/>
      <c r="BD144" s="35"/>
      <c r="BE144" s="35"/>
      <c r="BF144" s="35"/>
      <c r="BG144" s="35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7"/>
    </row>
    <row r="145" spans="1:74" s="38" customFormat="1" ht="12.75" customHeight="1" x14ac:dyDescent="0.3">
      <c r="A145" s="213"/>
      <c r="B145" s="228"/>
      <c r="C145" s="229"/>
      <c r="D145" s="144" t="s">
        <v>167</v>
      </c>
      <c r="E145" s="145"/>
      <c r="F145" s="44">
        <v>100</v>
      </c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6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>
        <v>100</v>
      </c>
      <c r="AX145" s="45"/>
      <c r="AY145" s="45"/>
      <c r="AZ145" s="45"/>
      <c r="BA145" s="45"/>
      <c r="BB145" s="45"/>
      <c r="BC145" s="47"/>
      <c r="BD145" s="47"/>
      <c r="BE145" s="47"/>
      <c r="BF145" s="47"/>
      <c r="BG145" s="47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55"/>
    </row>
    <row r="146" spans="1:74" s="38" customFormat="1" ht="12.75" customHeight="1" x14ac:dyDescent="0.3">
      <c r="A146" s="213"/>
      <c r="B146" s="230"/>
      <c r="C146" s="231"/>
      <c r="D146" s="161" t="s">
        <v>38</v>
      </c>
      <c r="E146" s="182"/>
      <c r="F146" s="48">
        <v>200</v>
      </c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50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>
        <v>0.2</v>
      </c>
      <c r="AV146" s="49"/>
      <c r="AW146" s="49"/>
      <c r="AX146" s="49"/>
      <c r="AY146" s="49"/>
      <c r="AZ146" s="49"/>
      <c r="BA146" s="49">
        <v>10</v>
      </c>
      <c r="BB146" s="49"/>
      <c r="BC146" s="51"/>
      <c r="BD146" s="51"/>
      <c r="BE146" s="51"/>
      <c r="BF146" s="51"/>
      <c r="BG146" s="51"/>
      <c r="BH146" s="49">
        <v>12</v>
      </c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>
        <v>216</v>
      </c>
      <c r="BV146" s="52"/>
    </row>
    <row r="147" spans="1:74" s="38" customFormat="1" ht="12.75" customHeight="1" x14ac:dyDescent="0.3">
      <c r="A147" s="213"/>
      <c r="B147" s="271" t="s">
        <v>90</v>
      </c>
      <c r="C147" s="272"/>
      <c r="D147" s="149" t="s">
        <v>42</v>
      </c>
      <c r="E147" s="150"/>
      <c r="F147" s="32">
        <v>100</v>
      </c>
      <c r="G147" s="33">
        <v>100</v>
      </c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4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5"/>
      <c r="BD147" s="35"/>
      <c r="BE147" s="35"/>
      <c r="BF147" s="35"/>
      <c r="BG147" s="35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7"/>
    </row>
    <row r="148" spans="1:74" s="38" customFormat="1" ht="12.75" customHeight="1" x14ac:dyDescent="0.3">
      <c r="A148" s="213"/>
      <c r="B148" s="273"/>
      <c r="C148" s="274"/>
      <c r="D148" s="143" t="s">
        <v>10</v>
      </c>
      <c r="E148" s="150"/>
      <c r="F148" s="32">
        <v>10</v>
      </c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4"/>
      <c r="AC148" s="33"/>
      <c r="AD148" s="33"/>
      <c r="AE148" s="33"/>
      <c r="AF148" s="33"/>
      <c r="AG148" s="33"/>
      <c r="AH148" s="33"/>
      <c r="AI148" s="33"/>
      <c r="AJ148" s="33">
        <v>10</v>
      </c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5"/>
      <c r="BD148" s="35"/>
      <c r="BE148" s="35"/>
      <c r="BF148" s="35"/>
      <c r="BG148" s="35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7"/>
    </row>
    <row r="149" spans="1:74" s="38" customFormat="1" ht="12.75" customHeight="1" x14ac:dyDescent="0.3">
      <c r="A149" s="213"/>
      <c r="B149" s="273"/>
      <c r="C149" s="274"/>
      <c r="D149" s="143" t="s">
        <v>92</v>
      </c>
      <c r="E149" s="150"/>
      <c r="F149" s="44">
        <v>50</v>
      </c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6"/>
      <c r="AC149" s="45"/>
      <c r="AD149" s="45">
        <v>50</v>
      </c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7"/>
      <c r="BD149" s="47"/>
      <c r="BE149" s="47"/>
      <c r="BF149" s="47"/>
      <c r="BG149" s="47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33"/>
      <c r="BT149" s="33"/>
      <c r="BU149" s="33"/>
      <c r="BV149" s="37"/>
    </row>
    <row r="150" spans="1:74" s="38" customFormat="1" ht="12.75" customHeight="1" x14ac:dyDescent="0.3">
      <c r="A150" s="213"/>
      <c r="B150" s="273"/>
      <c r="C150" s="274"/>
      <c r="D150" s="144" t="s">
        <v>133</v>
      </c>
      <c r="E150" s="145"/>
      <c r="F150" s="44">
        <v>45</v>
      </c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6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7"/>
      <c r="BD150" s="47"/>
      <c r="BE150" s="47"/>
      <c r="BF150" s="47"/>
      <c r="BG150" s="47"/>
      <c r="BH150" s="45"/>
      <c r="BI150" s="45"/>
      <c r="BJ150" s="45"/>
      <c r="BK150" s="45"/>
      <c r="BL150" s="45"/>
      <c r="BM150" s="45"/>
      <c r="BN150" s="45">
        <v>45</v>
      </c>
      <c r="BO150" s="45"/>
      <c r="BP150" s="45"/>
      <c r="BQ150" s="45"/>
      <c r="BR150" s="45"/>
      <c r="BS150" s="45"/>
      <c r="BT150" s="45"/>
      <c r="BU150" s="45"/>
      <c r="BV150" s="55"/>
    </row>
    <row r="151" spans="1:74" s="38" customFormat="1" ht="12.75" customHeight="1" x14ac:dyDescent="0.3">
      <c r="A151" s="213"/>
      <c r="B151" s="275"/>
      <c r="C151" s="276"/>
      <c r="D151" s="161" t="s">
        <v>39</v>
      </c>
      <c r="E151" s="162"/>
      <c r="F151" s="48">
        <v>200</v>
      </c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50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51"/>
      <c r="BD151" s="51"/>
      <c r="BE151" s="51"/>
      <c r="BF151" s="51">
        <v>1</v>
      </c>
      <c r="BG151" s="51"/>
      <c r="BH151" s="49">
        <v>10</v>
      </c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>
        <v>204</v>
      </c>
      <c r="BV151" s="52"/>
    </row>
    <row r="152" spans="1:74" s="38" customFormat="1" ht="12" customHeight="1" x14ac:dyDescent="0.3">
      <c r="A152" s="213"/>
      <c r="B152" s="189" t="s">
        <v>58</v>
      </c>
      <c r="C152" s="197"/>
      <c r="D152" s="140" t="s">
        <v>44</v>
      </c>
      <c r="E152" s="184"/>
      <c r="F152" s="20">
        <v>100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>
        <v>10</v>
      </c>
      <c r="AA152" s="21"/>
      <c r="AB152" s="22"/>
      <c r="AC152" s="21"/>
      <c r="AD152" s="21"/>
      <c r="AE152" s="21"/>
      <c r="AF152" s="21"/>
      <c r="AG152" s="21">
        <v>119</v>
      </c>
      <c r="AH152" s="21"/>
      <c r="AI152" s="21"/>
      <c r="AJ152" s="21"/>
      <c r="AK152" s="21">
        <v>7</v>
      </c>
      <c r="AL152" s="21"/>
      <c r="AM152" s="21"/>
      <c r="AN152" s="21"/>
      <c r="AO152" s="21"/>
      <c r="AP152" s="21"/>
      <c r="AQ152" s="21"/>
      <c r="AR152" s="21"/>
      <c r="AS152" s="21"/>
      <c r="AT152" s="21">
        <v>1</v>
      </c>
      <c r="AU152" s="21"/>
      <c r="AV152" s="21"/>
      <c r="AW152" s="21"/>
      <c r="AX152" s="21"/>
      <c r="AY152" s="21"/>
      <c r="AZ152" s="21"/>
      <c r="BA152" s="21"/>
      <c r="BB152" s="21"/>
      <c r="BC152" s="23">
        <v>4</v>
      </c>
      <c r="BD152" s="23"/>
      <c r="BE152" s="23"/>
      <c r="BF152" s="23"/>
      <c r="BG152" s="23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5"/>
    </row>
    <row r="153" spans="1:74" s="38" customFormat="1" ht="12.75" customHeight="1" x14ac:dyDescent="0.3">
      <c r="A153" s="213"/>
      <c r="B153" s="157"/>
      <c r="C153" s="158"/>
      <c r="D153" s="144" t="s">
        <v>49</v>
      </c>
      <c r="E153" s="143"/>
      <c r="F153" s="54">
        <v>200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2"/>
      <c r="AC153" s="21"/>
      <c r="AD153" s="21"/>
      <c r="AE153" s="21"/>
      <c r="AF153" s="21"/>
      <c r="AG153" s="21"/>
      <c r="AH153" s="21"/>
      <c r="AI153" s="21">
        <v>10</v>
      </c>
      <c r="AJ153" s="21"/>
      <c r="AK153" s="21"/>
      <c r="AL153" s="21">
        <v>170</v>
      </c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3">
        <v>2</v>
      </c>
      <c r="BD153" s="23"/>
      <c r="BE153" s="23"/>
      <c r="BF153" s="23"/>
      <c r="BG153" s="23"/>
      <c r="BH153" s="21"/>
      <c r="BI153" s="21"/>
      <c r="BJ153" s="21"/>
      <c r="BK153" s="21">
        <v>30</v>
      </c>
      <c r="BL153" s="21"/>
      <c r="BM153" s="21"/>
      <c r="BN153" s="21"/>
      <c r="BO153" s="21"/>
      <c r="BP153" s="21"/>
      <c r="BQ153" s="21"/>
      <c r="BR153" s="21"/>
      <c r="BS153" s="33"/>
      <c r="BT153" s="33"/>
      <c r="BU153" s="33"/>
      <c r="BV153" s="37"/>
    </row>
    <row r="154" spans="1:74" s="38" customFormat="1" ht="12" customHeight="1" x14ac:dyDescent="0.3">
      <c r="A154" s="213"/>
      <c r="B154" s="157"/>
      <c r="C154" s="158"/>
      <c r="D154" s="143" t="s">
        <v>45</v>
      </c>
      <c r="E154" s="150"/>
      <c r="F154" s="32">
        <v>100</v>
      </c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4"/>
      <c r="AC154" s="33"/>
      <c r="AD154" s="33"/>
      <c r="AE154" s="33"/>
      <c r="AF154" s="33"/>
      <c r="AG154" s="33"/>
      <c r="AH154" s="33"/>
      <c r="AI154" s="33"/>
      <c r="AJ154" s="33"/>
      <c r="AK154" s="33">
        <v>10</v>
      </c>
      <c r="AL154" s="33"/>
      <c r="AM154" s="33"/>
      <c r="AN154" s="33">
        <v>96</v>
      </c>
      <c r="AO154" s="33"/>
      <c r="AP154" s="33"/>
      <c r="AQ154" s="33"/>
      <c r="AR154" s="33"/>
      <c r="AS154" s="33"/>
      <c r="AT154" s="33"/>
      <c r="AU154" s="33">
        <v>0.1</v>
      </c>
      <c r="AV154" s="33"/>
      <c r="AW154" s="33"/>
      <c r="AX154" s="33"/>
      <c r="AY154" s="33"/>
      <c r="AZ154" s="33"/>
      <c r="BA154" s="33"/>
      <c r="BB154" s="33"/>
      <c r="BC154" s="35">
        <v>0.8</v>
      </c>
      <c r="BD154" s="35"/>
      <c r="BE154" s="35"/>
      <c r="BF154" s="35"/>
      <c r="BG154" s="35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7"/>
    </row>
    <row r="155" spans="1:74" s="38" customFormat="1" ht="12" customHeight="1" x14ac:dyDescent="0.3">
      <c r="A155" s="213"/>
      <c r="B155" s="191"/>
      <c r="C155" s="192"/>
      <c r="D155" s="143" t="s">
        <v>10</v>
      </c>
      <c r="E155" s="150"/>
      <c r="F155" s="32">
        <v>10</v>
      </c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4"/>
      <c r="AC155" s="33"/>
      <c r="AD155" s="33"/>
      <c r="AE155" s="33"/>
      <c r="AF155" s="33"/>
      <c r="AG155" s="33"/>
      <c r="AH155" s="33"/>
      <c r="AI155" s="33"/>
      <c r="AJ155" s="33">
        <v>10</v>
      </c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5"/>
      <c r="BD155" s="35"/>
      <c r="BE155" s="35"/>
      <c r="BF155" s="35"/>
      <c r="BG155" s="35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7"/>
    </row>
    <row r="156" spans="1:74" s="38" customFormat="1" ht="12" customHeight="1" x14ac:dyDescent="0.3">
      <c r="A156" s="213"/>
      <c r="B156" s="191"/>
      <c r="C156" s="192"/>
      <c r="D156" s="143" t="s">
        <v>42</v>
      </c>
      <c r="E156" s="150"/>
      <c r="F156" s="62">
        <v>100</v>
      </c>
      <c r="G156" s="45">
        <v>100</v>
      </c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6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7"/>
      <c r="BD156" s="47"/>
      <c r="BE156" s="47"/>
      <c r="BF156" s="47"/>
      <c r="BG156" s="47"/>
      <c r="BH156" s="45"/>
      <c r="BI156" s="45"/>
      <c r="BJ156" s="45"/>
      <c r="BK156" s="45"/>
      <c r="BL156" s="45"/>
      <c r="BM156" s="45"/>
      <c r="BN156" s="45"/>
      <c r="BO156" s="45"/>
      <c r="BP156" s="45"/>
      <c r="BQ156" s="33"/>
      <c r="BR156" s="33"/>
      <c r="BS156" s="33"/>
      <c r="BT156" s="33"/>
      <c r="BU156" s="33"/>
      <c r="BV156" s="37"/>
    </row>
    <row r="157" spans="1:74" s="38" customFormat="1" ht="12" customHeight="1" x14ac:dyDescent="0.3">
      <c r="A157" s="213"/>
      <c r="B157" s="191"/>
      <c r="C157" s="192"/>
      <c r="D157" s="144" t="s">
        <v>123</v>
      </c>
      <c r="E157" s="145"/>
      <c r="F157" s="62">
        <v>50</v>
      </c>
      <c r="G157" s="45"/>
      <c r="H157" s="45"/>
      <c r="I157" s="45"/>
      <c r="J157" s="45"/>
      <c r="K157" s="45"/>
      <c r="L157" s="45"/>
      <c r="M157" s="45"/>
      <c r="N157" s="45">
        <v>50</v>
      </c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6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7"/>
      <c r="BD157" s="47"/>
      <c r="BE157" s="47"/>
      <c r="BF157" s="47"/>
      <c r="BG157" s="47"/>
      <c r="BH157" s="45"/>
      <c r="BI157" s="45"/>
      <c r="BJ157" s="45"/>
      <c r="BK157" s="45"/>
      <c r="BL157" s="45"/>
      <c r="BM157" s="45"/>
      <c r="BN157" s="45"/>
      <c r="BO157" s="45"/>
      <c r="BP157" s="45"/>
      <c r="BQ157" s="33"/>
      <c r="BR157" s="33"/>
      <c r="BS157" s="33"/>
      <c r="BT157" s="33"/>
      <c r="BU157" s="33"/>
      <c r="BV157" s="37"/>
    </row>
    <row r="158" spans="1:74" s="38" customFormat="1" ht="12" customHeight="1" x14ac:dyDescent="0.3">
      <c r="A158" s="213"/>
      <c r="B158" s="191"/>
      <c r="C158" s="192"/>
      <c r="D158" s="143" t="s">
        <v>39</v>
      </c>
      <c r="E158" s="150"/>
      <c r="F158" s="32">
        <v>200</v>
      </c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4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5"/>
      <c r="BD158" s="35"/>
      <c r="BE158" s="35"/>
      <c r="BF158" s="35">
        <v>1</v>
      </c>
      <c r="BG158" s="35"/>
      <c r="BH158" s="33">
        <v>10</v>
      </c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>
        <v>204</v>
      </c>
      <c r="BV158" s="37"/>
    </row>
    <row r="159" spans="1:74" s="38" customFormat="1" ht="12" customHeight="1" x14ac:dyDescent="0.3">
      <c r="A159" s="214"/>
      <c r="B159" s="191"/>
      <c r="C159" s="192"/>
      <c r="D159" s="143" t="s">
        <v>167</v>
      </c>
      <c r="E159" s="150"/>
      <c r="F159" s="32">
        <v>100</v>
      </c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4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>
        <v>100</v>
      </c>
      <c r="AX159" s="33"/>
      <c r="AY159" s="33"/>
      <c r="AZ159" s="33"/>
      <c r="BA159" s="33"/>
      <c r="BB159" s="33"/>
      <c r="BC159" s="35"/>
      <c r="BD159" s="35"/>
      <c r="BE159" s="35"/>
      <c r="BF159" s="35"/>
      <c r="BG159" s="35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7"/>
    </row>
    <row r="160" spans="1:74" s="38" customFormat="1" ht="12" customHeight="1" x14ac:dyDescent="0.3">
      <c r="A160" s="215"/>
      <c r="B160" s="159"/>
      <c r="C160" s="160"/>
      <c r="D160" s="146" t="s">
        <v>25</v>
      </c>
      <c r="E160" s="147"/>
      <c r="F160" s="48"/>
      <c r="G160" s="49">
        <f t="shared" ref="G160:AI160" si="15">SUM(G135:G159)</f>
        <v>300</v>
      </c>
      <c r="H160" s="49">
        <f t="shared" si="15"/>
        <v>100</v>
      </c>
      <c r="I160" s="49">
        <f t="shared" si="15"/>
        <v>0</v>
      </c>
      <c r="J160" s="49">
        <f t="shared" si="15"/>
        <v>0</v>
      </c>
      <c r="K160" s="49">
        <f t="shared" si="15"/>
        <v>0</v>
      </c>
      <c r="L160" s="49">
        <f t="shared" si="15"/>
        <v>0</v>
      </c>
      <c r="M160" s="49">
        <f t="shared" si="15"/>
        <v>0</v>
      </c>
      <c r="N160" s="49">
        <f t="shared" si="15"/>
        <v>50</v>
      </c>
      <c r="O160" s="49">
        <f t="shared" si="15"/>
        <v>0</v>
      </c>
      <c r="P160" s="49">
        <f t="shared" si="15"/>
        <v>0</v>
      </c>
      <c r="Q160" s="49">
        <f t="shared" si="15"/>
        <v>0</v>
      </c>
      <c r="R160" s="49">
        <f t="shared" si="15"/>
        <v>0</v>
      </c>
      <c r="S160" s="49">
        <f t="shared" si="15"/>
        <v>0</v>
      </c>
      <c r="T160" s="49">
        <f t="shared" si="15"/>
        <v>0</v>
      </c>
      <c r="U160" s="49">
        <f t="shared" si="15"/>
        <v>20</v>
      </c>
      <c r="V160" s="49">
        <f t="shared" si="15"/>
        <v>44</v>
      </c>
      <c r="W160" s="49">
        <f t="shared" si="15"/>
        <v>0</v>
      </c>
      <c r="X160" s="49">
        <f t="shared" si="15"/>
        <v>36</v>
      </c>
      <c r="Y160" s="49">
        <f t="shared" si="15"/>
        <v>0</v>
      </c>
      <c r="Z160" s="49">
        <f t="shared" si="15"/>
        <v>10</v>
      </c>
      <c r="AA160" s="49">
        <f t="shared" si="15"/>
        <v>30</v>
      </c>
      <c r="AB160" s="56">
        <f t="shared" si="15"/>
        <v>0</v>
      </c>
      <c r="AC160" s="49">
        <f t="shared" si="15"/>
        <v>0</v>
      </c>
      <c r="AD160" s="49">
        <f t="shared" si="15"/>
        <v>50</v>
      </c>
      <c r="AE160" s="49">
        <f t="shared" si="15"/>
        <v>24</v>
      </c>
      <c r="AF160" s="49">
        <f t="shared" si="15"/>
        <v>0</v>
      </c>
      <c r="AG160" s="49">
        <f t="shared" si="15"/>
        <v>119</v>
      </c>
      <c r="AH160" s="49">
        <f t="shared" si="15"/>
        <v>0</v>
      </c>
      <c r="AI160" s="49">
        <f t="shared" si="15"/>
        <v>17</v>
      </c>
      <c r="AJ160" s="49">
        <f t="shared" ref="AJ160:BN160" si="16">SUM(AJ135:AJ159)</f>
        <v>30</v>
      </c>
      <c r="AK160" s="49">
        <f t="shared" si="16"/>
        <v>36</v>
      </c>
      <c r="AL160" s="49">
        <f t="shared" si="16"/>
        <v>230</v>
      </c>
      <c r="AM160" s="49">
        <f t="shared" si="16"/>
        <v>100</v>
      </c>
      <c r="AN160" s="49">
        <f t="shared" si="16"/>
        <v>96</v>
      </c>
      <c r="AO160" s="49">
        <f t="shared" si="16"/>
        <v>121</v>
      </c>
      <c r="AP160" s="49">
        <f t="shared" si="16"/>
        <v>51</v>
      </c>
      <c r="AQ160" s="49">
        <f t="shared" si="16"/>
        <v>0</v>
      </c>
      <c r="AR160" s="49">
        <f t="shared" si="16"/>
        <v>0</v>
      </c>
      <c r="AS160" s="49">
        <f t="shared" si="16"/>
        <v>0</v>
      </c>
      <c r="AT160" s="49">
        <f t="shared" si="16"/>
        <v>6.25</v>
      </c>
      <c r="AU160" s="49">
        <f t="shared" si="16"/>
        <v>0.30000000000000004</v>
      </c>
      <c r="AV160" s="49">
        <f t="shared" si="16"/>
        <v>0</v>
      </c>
      <c r="AW160" s="49">
        <f t="shared" si="16"/>
        <v>200</v>
      </c>
      <c r="AX160" s="49">
        <f t="shared" si="16"/>
        <v>0</v>
      </c>
      <c r="AY160" s="49">
        <f t="shared" si="16"/>
        <v>0</v>
      </c>
      <c r="AZ160" s="49">
        <f t="shared" si="16"/>
        <v>0</v>
      </c>
      <c r="BA160" s="49">
        <f t="shared" si="16"/>
        <v>10</v>
      </c>
      <c r="BB160" s="49">
        <f t="shared" si="16"/>
        <v>0</v>
      </c>
      <c r="BC160" s="51">
        <f t="shared" si="16"/>
        <v>13.4</v>
      </c>
      <c r="BD160" s="51">
        <f t="shared" si="16"/>
        <v>0</v>
      </c>
      <c r="BE160" s="51">
        <f t="shared" si="16"/>
        <v>0</v>
      </c>
      <c r="BF160" s="51">
        <f t="shared" si="16"/>
        <v>2</v>
      </c>
      <c r="BG160" s="51">
        <f t="shared" si="16"/>
        <v>4</v>
      </c>
      <c r="BH160" s="49">
        <f t="shared" si="16"/>
        <v>49</v>
      </c>
      <c r="BI160" s="49">
        <f t="shared" si="16"/>
        <v>200</v>
      </c>
      <c r="BJ160" s="49">
        <f t="shared" si="16"/>
        <v>0</v>
      </c>
      <c r="BK160" s="49">
        <f t="shared" si="16"/>
        <v>130</v>
      </c>
      <c r="BL160" s="49">
        <f t="shared" si="16"/>
        <v>0</v>
      </c>
      <c r="BM160" s="49">
        <f t="shared" si="16"/>
        <v>0</v>
      </c>
      <c r="BN160" s="49">
        <f t="shared" si="16"/>
        <v>45</v>
      </c>
      <c r="BO160" s="49">
        <f t="shared" ref="BO160:BU160" si="17">SUM(BO135:BO159)</f>
        <v>0</v>
      </c>
      <c r="BP160" s="49">
        <f t="shared" si="17"/>
        <v>0</v>
      </c>
      <c r="BQ160" s="49">
        <f t="shared" si="17"/>
        <v>30</v>
      </c>
      <c r="BR160" s="49">
        <f t="shared" si="17"/>
        <v>0</v>
      </c>
      <c r="BS160" s="49">
        <f t="shared" si="17"/>
        <v>0</v>
      </c>
      <c r="BT160" s="49">
        <f t="shared" si="17"/>
        <v>390</v>
      </c>
      <c r="BU160" s="49">
        <f t="shared" si="17"/>
        <v>992</v>
      </c>
      <c r="BV160" s="60">
        <v>3539</v>
      </c>
    </row>
    <row r="161" spans="1:74" s="38" customFormat="1" ht="12" customHeight="1" x14ac:dyDescent="0.3">
      <c r="A161" s="212">
        <v>7</v>
      </c>
      <c r="B161" s="189" t="s">
        <v>22</v>
      </c>
      <c r="C161" s="197"/>
      <c r="D161" s="142" t="s">
        <v>154</v>
      </c>
      <c r="E161" s="143"/>
      <c r="F161" s="44">
        <v>200</v>
      </c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>
        <v>70</v>
      </c>
      <c r="Z161" s="45"/>
      <c r="AA161" s="45"/>
      <c r="AB161" s="46"/>
      <c r="AC161" s="45"/>
      <c r="AD161" s="45"/>
      <c r="AE161" s="45"/>
      <c r="AF161" s="45"/>
      <c r="AG161" s="45"/>
      <c r="AH161" s="45"/>
      <c r="AI161" s="45">
        <v>6</v>
      </c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7">
        <v>3.5</v>
      </c>
      <c r="BD161" s="47"/>
      <c r="BE161" s="47"/>
      <c r="BF161" s="47"/>
      <c r="BG161" s="47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33"/>
      <c r="BT161" s="33"/>
      <c r="BU161" s="33">
        <v>420</v>
      </c>
      <c r="BV161" s="37"/>
    </row>
    <row r="162" spans="1:74" s="38" customFormat="1" ht="12.75" customHeight="1" x14ac:dyDescent="0.3">
      <c r="A162" s="213"/>
      <c r="B162" s="157"/>
      <c r="C162" s="158"/>
      <c r="D162" s="142" t="s">
        <v>18</v>
      </c>
      <c r="E162" s="143"/>
      <c r="F162" s="44">
        <v>200</v>
      </c>
      <c r="G162" s="44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6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7"/>
      <c r="BD162" s="47"/>
      <c r="BE162" s="47"/>
      <c r="BF162" s="47"/>
      <c r="BG162" s="47"/>
      <c r="BH162" s="45"/>
      <c r="BI162" s="45"/>
      <c r="BJ162" s="45"/>
      <c r="BK162" s="45">
        <v>200</v>
      </c>
      <c r="BL162" s="45"/>
      <c r="BM162" s="45"/>
      <c r="BN162" s="45"/>
      <c r="BO162" s="45"/>
      <c r="BP162" s="45"/>
      <c r="BQ162" s="45"/>
      <c r="BR162" s="45"/>
      <c r="BS162" s="33"/>
      <c r="BT162" s="33"/>
      <c r="BU162" s="33"/>
      <c r="BV162" s="37"/>
    </row>
    <row r="163" spans="1:74" s="38" customFormat="1" ht="12.75" customHeight="1" x14ac:dyDescent="0.3">
      <c r="A163" s="213"/>
      <c r="B163" s="157"/>
      <c r="C163" s="158"/>
      <c r="D163" s="142" t="s">
        <v>43</v>
      </c>
      <c r="E163" s="143"/>
      <c r="F163" s="44">
        <v>100</v>
      </c>
      <c r="G163" s="44"/>
      <c r="H163" s="45">
        <v>100</v>
      </c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6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7"/>
      <c r="BD163" s="47"/>
      <c r="BE163" s="47"/>
      <c r="BF163" s="47"/>
      <c r="BG163" s="47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33"/>
      <c r="BT163" s="33"/>
      <c r="BU163" s="33"/>
      <c r="BV163" s="37"/>
    </row>
    <row r="164" spans="1:74" s="38" customFormat="1" ht="12.75" customHeight="1" x14ac:dyDescent="0.3">
      <c r="A164" s="213"/>
      <c r="B164" s="157"/>
      <c r="C164" s="158"/>
      <c r="D164" s="142" t="s">
        <v>10</v>
      </c>
      <c r="E164" s="145"/>
      <c r="F164" s="32">
        <v>10</v>
      </c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4"/>
      <c r="AC164" s="33"/>
      <c r="AD164" s="33"/>
      <c r="AE164" s="33"/>
      <c r="AF164" s="33"/>
      <c r="AG164" s="33"/>
      <c r="AH164" s="33"/>
      <c r="AI164" s="33"/>
      <c r="AJ164" s="33">
        <v>10</v>
      </c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5"/>
      <c r="BD164" s="35"/>
      <c r="BE164" s="35"/>
      <c r="BF164" s="35"/>
      <c r="BG164" s="35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7"/>
    </row>
    <row r="165" spans="1:74" s="38" customFormat="1" ht="12.75" customHeight="1" x14ac:dyDescent="0.3">
      <c r="A165" s="213"/>
      <c r="B165" s="157"/>
      <c r="C165" s="158"/>
      <c r="D165" s="143" t="s">
        <v>39</v>
      </c>
      <c r="E165" s="150"/>
      <c r="F165" s="32">
        <v>200</v>
      </c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4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5"/>
      <c r="BD165" s="35"/>
      <c r="BE165" s="35"/>
      <c r="BF165" s="35">
        <v>1</v>
      </c>
      <c r="BG165" s="35"/>
      <c r="BH165" s="33">
        <v>10</v>
      </c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49"/>
      <c r="BU165" s="49">
        <v>204</v>
      </c>
      <c r="BV165" s="52"/>
    </row>
    <row r="166" spans="1:74" ht="12.75" customHeight="1" x14ac:dyDescent="0.2">
      <c r="A166" s="213"/>
      <c r="B166" s="174" t="s">
        <v>23</v>
      </c>
      <c r="C166" s="175"/>
      <c r="D166" s="211" t="s">
        <v>63</v>
      </c>
      <c r="E166" s="270"/>
      <c r="F166" s="77">
        <v>500</v>
      </c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>
        <v>50</v>
      </c>
      <c r="Y166" s="78"/>
      <c r="Z166" s="78"/>
      <c r="AA166" s="78"/>
      <c r="AB166" s="79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>
        <v>100</v>
      </c>
      <c r="AM166" s="78"/>
      <c r="AN166" s="78"/>
      <c r="AO166" s="78">
        <v>20</v>
      </c>
      <c r="AP166" s="78">
        <v>20</v>
      </c>
      <c r="AQ166" s="78"/>
      <c r="AR166" s="78"/>
      <c r="AS166" s="78"/>
      <c r="AT166" s="78">
        <v>1.25</v>
      </c>
      <c r="AU166" s="78"/>
      <c r="AV166" s="78"/>
      <c r="AW166" s="78"/>
      <c r="AX166" s="78"/>
      <c r="AY166" s="78"/>
      <c r="AZ166" s="78"/>
      <c r="BA166" s="78"/>
      <c r="BB166" s="78"/>
      <c r="BC166" s="80">
        <v>3</v>
      </c>
      <c r="BD166" s="80"/>
      <c r="BE166" s="80"/>
      <c r="BF166" s="80"/>
      <c r="BG166" s="80"/>
      <c r="BH166" s="78"/>
      <c r="BI166" s="78"/>
      <c r="BJ166" s="78"/>
      <c r="BK166" s="78"/>
      <c r="BL166" s="78"/>
      <c r="BM166" s="78"/>
      <c r="BN166" s="78"/>
      <c r="BO166" s="78"/>
      <c r="BP166" s="78"/>
      <c r="BQ166" s="78"/>
      <c r="BR166" s="78"/>
      <c r="BS166" s="78"/>
      <c r="BT166" s="67">
        <v>345</v>
      </c>
      <c r="BU166" s="67"/>
      <c r="BV166" s="70"/>
    </row>
    <row r="167" spans="1:74" s="38" customFormat="1" ht="12.75" customHeight="1" x14ac:dyDescent="0.3">
      <c r="A167" s="213"/>
      <c r="B167" s="176"/>
      <c r="C167" s="177"/>
      <c r="D167" s="143" t="s">
        <v>83</v>
      </c>
      <c r="E167" s="150"/>
      <c r="F167" s="32">
        <v>100</v>
      </c>
      <c r="G167" s="33"/>
      <c r="H167" s="33">
        <v>10</v>
      </c>
      <c r="I167" s="33">
        <v>15</v>
      </c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>
        <v>70</v>
      </c>
      <c r="AB167" s="34"/>
      <c r="AC167" s="33"/>
      <c r="AD167" s="33"/>
      <c r="AE167" s="33"/>
      <c r="AF167" s="33"/>
      <c r="AG167" s="33"/>
      <c r="AH167" s="33">
        <v>14</v>
      </c>
      <c r="AI167" s="33"/>
      <c r="AJ167" s="33"/>
      <c r="AK167" s="33">
        <v>15</v>
      </c>
      <c r="AL167" s="33"/>
      <c r="AM167" s="33"/>
      <c r="AN167" s="33"/>
      <c r="AO167" s="33"/>
      <c r="AP167" s="33"/>
      <c r="AQ167" s="33"/>
      <c r="AR167" s="33"/>
      <c r="AS167" s="33"/>
      <c r="AT167" s="33">
        <v>0.5</v>
      </c>
      <c r="AU167" s="33"/>
      <c r="AV167" s="33"/>
      <c r="AW167" s="33"/>
      <c r="AX167" s="33"/>
      <c r="AY167" s="33"/>
      <c r="AZ167" s="33"/>
      <c r="BA167" s="33"/>
      <c r="BB167" s="33"/>
      <c r="BC167" s="35">
        <v>1</v>
      </c>
      <c r="BD167" s="35"/>
      <c r="BE167" s="35"/>
      <c r="BF167" s="35"/>
      <c r="BG167" s="35"/>
      <c r="BH167" s="33"/>
      <c r="BI167" s="33"/>
      <c r="BJ167" s="33"/>
      <c r="BK167" s="33">
        <v>10</v>
      </c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7"/>
    </row>
    <row r="168" spans="1:74" s="38" customFormat="1" ht="12" customHeight="1" x14ac:dyDescent="0.3">
      <c r="A168" s="213"/>
      <c r="B168" s="176"/>
      <c r="C168" s="177"/>
      <c r="D168" s="143" t="s">
        <v>51</v>
      </c>
      <c r="E168" s="150"/>
      <c r="F168" s="32">
        <v>200</v>
      </c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>
        <v>64</v>
      </c>
      <c r="V168" s="33"/>
      <c r="W168" s="33"/>
      <c r="X168" s="33"/>
      <c r="Y168" s="33"/>
      <c r="Z168" s="33"/>
      <c r="AA168" s="33"/>
      <c r="AB168" s="34"/>
      <c r="AC168" s="33"/>
      <c r="AD168" s="33"/>
      <c r="AE168" s="33"/>
      <c r="AF168" s="33"/>
      <c r="AG168" s="33"/>
      <c r="AH168" s="33"/>
      <c r="AI168" s="33">
        <v>8</v>
      </c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5">
        <v>2</v>
      </c>
      <c r="BD168" s="35"/>
      <c r="BE168" s="35"/>
      <c r="BF168" s="35"/>
      <c r="BG168" s="35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>
        <v>154</v>
      </c>
      <c r="BV168" s="37"/>
    </row>
    <row r="169" spans="1:74" s="38" customFormat="1" ht="12.75" customHeight="1" x14ac:dyDescent="0.3">
      <c r="A169" s="213"/>
      <c r="B169" s="176"/>
      <c r="C169" s="177"/>
      <c r="D169" s="142" t="s">
        <v>50</v>
      </c>
      <c r="E169" s="143"/>
      <c r="F169" s="44">
        <v>100</v>
      </c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6"/>
      <c r="AC169" s="45"/>
      <c r="AD169" s="45"/>
      <c r="AE169" s="45"/>
      <c r="AF169" s="45"/>
      <c r="AG169" s="45"/>
      <c r="AH169" s="45"/>
      <c r="AI169" s="45"/>
      <c r="AJ169" s="45"/>
      <c r="AK169" s="45">
        <v>5</v>
      </c>
      <c r="AL169" s="45"/>
      <c r="AM169" s="45">
        <v>70</v>
      </c>
      <c r="AN169" s="45"/>
      <c r="AO169" s="45">
        <v>13</v>
      </c>
      <c r="AP169" s="45">
        <v>5</v>
      </c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7">
        <v>0.6</v>
      </c>
      <c r="BD169" s="47">
        <v>3</v>
      </c>
      <c r="BE169" s="47"/>
      <c r="BF169" s="47"/>
      <c r="BG169" s="47"/>
      <c r="BH169" s="45">
        <v>5</v>
      </c>
      <c r="BI169" s="45"/>
      <c r="BJ169" s="45"/>
      <c r="BK169" s="45"/>
      <c r="BL169" s="45"/>
      <c r="BM169" s="45"/>
      <c r="BN169" s="45"/>
      <c r="BO169" s="45"/>
      <c r="BP169" s="45"/>
      <c r="BQ169" s="33"/>
      <c r="BR169" s="33"/>
      <c r="BS169" s="33"/>
      <c r="BT169" s="33"/>
      <c r="BU169" s="33"/>
      <c r="BV169" s="37"/>
    </row>
    <row r="170" spans="1:74" s="38" customFormat="1" ht="12.75" customHeight="1" x14ac:dyDescent="0.3">
      <c r="A170" s="213"/>
      <c r="B170" s="176"/>
      <c r="C170" s="177"/>
      <c r="D170" s="143" t="s">
        <v>42</v>
      </c>
      <c r="E170" s="148"/>
      <c r="F170" s="32">
        <v>100</v>
      </c>
      <c r="G170" s="33">
        <v>100</v>
      </c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4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5"/>
      <c r="BD170" s="35"/>
      <c r="BE170" s="35"/>
      <c r="BF170" s="35"/>
      <c r="BG170" s="35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7"/>
    </row>
    <row r="171" spans="1:74" s="38" customFormat="1" ht="12.75" customHeight="1" x14ac:dyDescent="0.3">
      <c r="A171" s="213"/>
      <c r="B171" s="176"/>
      <c r="C171" s="177"/>
      <c r="D171" s="143" t="s">
        <v>38</v>
      </c>
      <c r="E171" s="148"/>
      <c r="F171" s="32">
        <v>200</v>
      </c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4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>
        <v>0.2</v>
      </c>
      <c r="AV171" s="33"/>
      <c r="AW171" s="33"/>
      <c r="AX171" s="33"/>
      <c r="AY171" s="33"/>
      <c r="AZ171" s="33"/>
      <c r="BA171" s="33">
        <v>10</v>
      </c>
      <c r="BB171" s="33"/>
      <c r="BC171" s="35"/>
      <c r="BD171" s="35"/>
      <c r="BE171" s="35"/>
      <c r="BF171" s="35"/>
      <c r="BG171" s="35"/>
      <c r="BH171" s="33">
        <v>12</v>
      </c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>
        <v>216</v>
      </c>
      <c r="BV171" s="37"/>
    </row>
    <row r="172" spans="1:74" s="38" customFormat="1" ht="12.75" customHeight="1" x14ac:dyDescent="0.3">
      <c r="A172" s="213"/>
      <c r="B172" s="159"/>
      <c r="C172" s="160"/>
      <c r="D172" s="187" t="s">
        <v>124</v>
      </c>
      <c r="E172" s="186"/>
      <c r="F172" s="48">
        <v>130</v>
      </c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50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>
        <v>130</v>
      </c>
      <c r="AY172" s="49"/>
      <c r="AZ172" s="49"/>
      <c r="BA172" s="49"/>
      <c r="BB172" s="49"/>
      <c r="BC172" s="51"/>
      <c r="BD172" s="51"/>
      <c r="BE172" s="51"/>
      <c r="BF172" s="51"/>
      <c r="BG172" s="51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52"/>
    </row>
    <row r="173" spans="1:74" s="38" customFormat="1" ht="12.75" customHeight="1" x14ac:dyDescent="0.3">
      <c r="A173" s="213"/>
      <c r="B173" s="189" t="s">
        <v>90</v>
      </c>
      <c r="C173" s="190"/>
      <c r="D173" s="151" t="s">
        <v>42</v>
      </c>
      <c r="E173" s="152"/>
      <c r="F173" s="40">
        <v>100</v>
      </c>
      <c r="G173" s="41">
        <v>100</v>
      </c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2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3"/>
      <c r="BD173" s="43"/>
      <c r="BE173" s="43"/>
      <c r="BF173" s="43"/>
      <c r="BG173" s="43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53"/>
    </row>
    <row r="174" spans="1:74" s="38" customFormat="1" ht="12.75" customHeight="1" x14ac:dyDescent="0.3">
      <c r="A174" s="213"/>
      <c r="B174" s="191"/>
      <c r="C174" s="192"/>
      <c r="D174" s="142" t="s">
        <v>10</v>
      </c>
      <c r="E174" s="143"/>
      <c r="F174" s="32">
        <v>10</v>
      </c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4"/>
      <c r="AC174" s="33"/>
      <c r="AD174" s="33"/>
      <c r="AE174" s="33"/>
      <c r="AF174" s="33"/>
      <c r="AG174" s="33"/>
      <c r="AH174" s="33"/>
      <c r="AI174" s="33"/>
      <c r="AJ174" s="33">
        <v>10</v>
      </c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5"/>
      <c r="BD174" s="35"/>
      <c r="BE174" s="35"/>
      <c r="BF174" s="35"/>
      <c r="BG174" s="35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7"/>
    </row>
    <row r="175" spans="1:74" s="38" customFormat="1" ht="12.75" customHeight="1" x14ac:dyDescent="0.3">
      <c r="A175" s="213"/>
      <c r="B175" s="191"/>
      <c r="C175" s="192"/>
      <c r="D175" s="143" t="s">
        <v>28</v>
      </c>
      <c r="E175" s="150"/>
      <c r="F175" s="32">
        <v>30</v>
      </c>
      <c r="G175" s="33"/>
      <c r="H175" s="33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6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7"/>
      <c r="BD175" s="47"/>
      <c r="BE175" s="47"/>
      <c r="BF175" s="47"/>
      <c r="BG175" s="47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>
        <v>30</v>
      </c>
      <c r="BR175" s="45"/>
      <c r="BS175" s="33"/>
      <c r="BT175" s="33"/>
      <c r="BU175" s="33"/>
      <c r="BV175" s="37"/>
    </row>
    <row r="176" spans="1:74" s="38" customFormat="1" ht="12.75" customHeight="1" x14ac:dyDescent="0.3">
      <c r="A176" s="213"/>
      <c r="B176" s="191"/>
      <c r="C176" s="192"/>
      <c r="D176" s="163" t="s">
        <v>155</v>
      </c>
      <c r="E176" s="162"/>
      <c r="F176" s="48">
        <v>200</v>
      </c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50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51"/>
      <c r="BD176" s="51"/>
      <c r="BE176" s="51"/>
      <c r="BF176" s="51"/>
      <c r="BG176" s="51">
        <v>4</v>
      </c>
      <c r="BH176" s="49">
        <v>15</v>
      </c>
      <c r="BI176" s="49"/>
      <c r="BJ176" s="49"/>
      <c r="BK176" s="49">
        <v>100</v>
      </c>
      <c r="BL176" s="49"/>
      <c r="BM176" s="49"/>
      <c r="BN176" s="49"/>
      <c r="BO176" s="49"/>
      <c r="BP176" s="49"/>
      <c r="BQ176" s="49"/>
      <c r="BR176" s="49"/>
      <c r="BS176" s="49"/>
      <c r="BT176" s="49"/>
      <c r="BU176" s="49">
        <v>110</v>
      </c>
      <c r="BV176" s="52"/>
    </row>
    <row r="177" spans="1:74" s="38" customFormat="1" ht="12" customHeight="1" x14ac:dyDescent="0.3">
      <c r="A177" s="213"/>
      <c r="B177" s="189" t="s">
        <v>24</v>
      </c>
      <c r="C177" s="197"/>
      <c r="D177" s="142" t="s">
        <v>41</v>
      </c>
      <c r="E177" s="143"/>
      <c r="F177" s="44">
        <v>200</v>
      </c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6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>
        <v>212</v>
      </c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7">
        <v>1.6</v>
      </c>
      <c r="BD177" s="47"/>
      <c r="BE177" s="47"/>
      <c r="BF177" s="47"/>
      <c r="BG177" s="47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33"/>
      <c r="BT177" s="33"/>
      <c r="BU177" s="33">
        <v>140</v>
      </c>
      <c r="BV177" s="37"/>
    </row>
    <row r="178" spans="1:74" s="38" customFormat="1" ht="12" customHeight="1" x14ac:dyDescent="0.3">
      <c r="A178" s="213"/>
      <c r="B178" s="157"/>
      <c r="C178" s="158"/>
      <c r="D178" s="144" t="s">
        <v>145</v>
      </c>
      <c r="E178" s="145"/>
      <c r="F178" s="44">
        <v>100</v>
      </c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6"/>
      <c r="AC178" s="45"/>
      <c r="AD178" s="45"/>
      <c r="AE178" s="45"/>
      <c r="AF178" s="45">
        <v>50</v>
      </c>
      <c r="AG178" s="45"/>
      <c r="AH178" s="45"/>
      <c r="AI178" s="45"/>
      <c r="AJ178" s="45"/>
      <c r="AK178" s="45">
        <v>10</v>
      </c>
      <c r="AL178" s="45"/>
      <c r="AM178" s="45"/>
      <c r="AN178" s="45"/>
      <c r="AO178" s="45"/>
      <c r="AP178" s="45">
        <v>33</v>
      </c>
      <c r="AQ178" s="45"/>
      <c r="AR178" s="45"/>
      <c r="AS178" s="45"/>
      <c r="AT178" s="45">
        <v>0.1</v>
      </c>
      <c r="AU178" s="45"/>
      <c r="AV178" s="45"/>
      <c r="AW178" s="45"/>
      <c r="AX178" s="45"/>
      <c r="AY178" s="45"/>
      <c r="AZ178" s="45"/>
      <c r="BA178" s="45"/>
      <c r="BB178" s="45"/>
      <c r="BC178" s="47"/>
      <c r="BD178" s="47">
        <v>7</v>
      </c>
      <c r="BE178" s="47"/>
      <c r="BF178" s="47"/>
      <c r="BG178" s="47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33"/>
      <c r="BT178" s="33"/>
      <c r="BU178" s="33"/>
      <c r="BV178" s="37"/>
    </row>
    <row r="179" spans="1:74" s="38" customFormat="1" ht="12.75" customHeight="1" x14ac:dyDescent="0.3">
      <c r="A179" s="213"/>
      <c r="B179" s="157"/>
      <c r="C179" s="158"/>
      <c r="D179" s="143" t="s">
        <v>67</v>
      </c>
      <c r="E179" s="150"/>
      <c r="F179" s="32">
        <v>100</v>
      </c>
      <c r="G179" s="33"/>
      <c r="H179" s="33"/>
      <c r="I179" s="33"/>
      <c r="J179" s="33">
        <v>100</v>
      </c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4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5"/>
      <c r="BD179" s="35"/>
      <c r="BE179" s="35"/>
      <c r="BF179" s="35"/>
      <c r="BG179" s="35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7"/>
    </row>
    <row r="180" spans="1:74" s="38" customFormat="1" ht="12.75" customHeight="1" x14ac:dyDescent="0.3">
      <c r="A180" s="213"/>
      <c r="B180" s="157"/>
      <c r="C180" s="158"/>
      <c r="D180" s="143" t="s">
        <v>10</v>
      </c>
      <c r="E180" s="150"/>
      <c r="F180" s="32">
        <v>10</v>
      </c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4"/>
      <c r="AC180" s="33"/>
      <c r="AD180" s="33"/>
      <c r="AE180" s="33"/>
      <c r="AF180" s="33"/>
      <c r="AG180" s="33"/>
      <c r="AH180" s="33"/>
      <c r="AI180" s="33"/>
      <c r="AJ180" s="33">
        <v>10</v>
      </c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5"/>
      <c r="BD180" s="35"/>
      <c r="BE180" s="35"/>
      <c r="BF180" s="35"/>
      <c r="BG180" s="35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7"/>
    </row>
    <row r="181" spans="1:74" s="38" customFormat="1" ht="12.75" customHeight="1" x14ac:dyDescent="0.3">
      <c r="A181" s="213"/>
      <c r="B181" s="157"/>
      <c r="C181" s="158"/>
      <c r="D181" s="144" t="s">
        <v>126</v>
      </c>
      <c r="E181" s="145"/>
      <c r="F181" s="32">
        <v>70</v>
      </c>
      <c r="G181" s="33"/>
      <c r="H181" s="33"/>
      <c r="I181" s="33"/>
      <c r="J181" s="33"/>
      <c r="K181" s="33"/>
      <c r="L181" s="33"/>
      <c r="M181" s="33"/>
      <c r="N181" s="33"/>
      <c r="O181" s="33">
        <v>70</v>
      </c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4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5"/>
      <c r="BD181" s="35"/>
      <c r="BE181" s="35"/>
      <c r="BF181" s="35"/>
      <c r="BG181" s="35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7"/>
    </row>
    <row r="182" spans="1:74" s="38" customFormat="1" ht="12.75" customHeight="1" x14ac:dyDescent="0.3">
      <c r="A182" s="213"/>
      <c r="B182" s="157"/>
      <c r="C182" s="158"/>
      <c r="D182" s="143" t="s">
        <v>39</v>
      </c>
      <c r="E182" s="150"/>
      <c r="F182" s="32">
        <v>200</v>
      </c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4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5"/>
      <c r="BD182" s="35"/>
      <c r="BE182" s="35"/>
      <c r="BF182" s="35">
        <v>1</v>
      </c>
      <c r="BG182" s="35"/>
      <c r="BH182" s="33">
        <v>10</v>
      </c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>
        <v>204</v>
      </c>
      <c r="BV182" s="37"/>
    </row>
    <row r="183" spans="1:74" s="38" customFormat="1" ht="12.75" customHeight="1" x14ac:dyDescent="0.3">
      <c r="A183" s="213"/>
      <c r="B183" s="157"/>
      <c r="C183" s="158"/>
      <c r="D183" s="143" t="s">
        <v>167</v>
      </c>
      <c r="E183" s="150"/>
      <c r="F183" s="32">
        <v>100</v>
      </c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4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>
        <v>100</v>
      </c>
      <c r="AX183" s="33"/>
      <c r="AY183" s="33"/>
      <c r="AZ183" s="33"/>
      <c r="BA183" s="33"/>
      <c r="BB183" s="33"/>
      <c r="BC183" s="35"/>
      <c r="BD183" s="35"/>
      <c r="BE183" s="35"/>
      <c r="BF183" s="35"/>
      <c r="BG183" s="35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7"/>
    </row>
    <row r="184" spans="1:74" s="38" customFormat="1" ht="12.75" customHeight="1" x14ac:dyDescent="0.3">
      <c r="A184" s="214"/>
      <c r="B184" s="157"/>
      <c r="C184" s="158"/>
      <c r="D184" s="93"/>
      <c r="E184" s="94"/>
      <c r="F184" s="44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6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7"/>
      <c r="BD184" s="47"/>
      <c r="BE184" s="47"/>
      <c r="BF184" s="47"/>
      <c r="BG184" s="47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55"/>
    </row>
    <row r="185" spans="1:74" s="38" customFormat="1" ht="12.75" customHeight="1" x14ac:dyDescent="0.3">
      <c r="A185" s="215"/>
      <c r="B185" s="159"/>
      <c r="C185" s="160"/>
      <c r="D185" s="146" t="s">
        <v>25</v>
      </c>
      <c r="E185" s="147"/>
      <c r="F185" s="48"/>
      <c r="G185" s="49">
        <f t="shared" ref="G185:AI185" si="18">SUM(G161:G184)</f>
        <v>200</v>
      </c>
      <c r="H185" s="49">
        <f t="shared" si="18"/>
        <v>110</v>
      </c>
      <c r="I185" s="49">
        <f t="shared" si="18"/>
        <v>15</v>
      </c>
      <c r="J185" s="49">
        <f t="shared" si="18"/>
        <v>100</v>
      </c>
      <c r="K185" s="49">
        <f t="shared" si="18"/>
        <v>0</v>
      </c>
      <c r="L185" s="49">
        <f t="shared" si="18"/>
        <v>0</v>
      </c>
      <c r="M185" s="49">
        <f t="shared" si="18"/>
        <v>0</v>
      </c>
      <c r="N185" s="49">
        <f t="shared" si="18"/>
        <v>0</v>
      </c>
      <c r="O185" s="49">
        <f t="shared" si="18"/>
        <v>70</v>
      </c>
      <c r="P185" s="49">
        <f t="shared" si="18"/>
        <v>0</v>
      </c>
      <c r="Q185" s="49">
        <f t="shared" si="18"/>
        <v>0</v>
      </c>
      <c r="R185" s="49">
        <f t="shared" si="18"/>
        <v>0</v>
      </c>
      <c r="S185" s="49">
        <f t="shared" si="18"/>
        <v>0</v>
      </c>
      <c r="T185" s="49">
        <f t="shared" si="18"/>
        <v>0</v>
      </c>
      <c r="U185" s="49">
        <f t="shared" si="18"/>
        <v>64</v>
      </c>
      <c r="V185" s="49">
        <f t="shared" si="18"/>
        <v>0</v>
      </c>
      <c r="W185" s="49">
        <f t="shared" si="18"/>
        <v>0</v>
      </c>
      <c r="X185" s="49">
        <f t="shared" si="18"/>
        <v>50</v>
      </c>
      <c r="Y185" s="49">
        <f t="shared" si="18"/>
        <v>70</v>
      </c>
      <c r="Z185" s="49">
        <f t="shared" si="18"/>
        <v>0</v>
      </c>
      <c r="AA185" s="49">
        <f t="shared" si="18"/>
        <v>70</v>
      </c>
      <c r="AB185" s="56">
        <f t="shared" si="18"/>
        <v>0</v>
      </c>
      <c r="AC185" s="49">
        <f t="shared" si="18"/>
        <v>0</v>
      </c>
      <c r="AD185" s="49">
        <f t="shared" si="18"/>
        <v>0</v>
      </c>
      <c r="AE185" s="49">
        <f t="shared" si="18"/>
        <v>0</v>
      </c>
      <c r="AF185" s="49">
        <f t="shared" si="18"/>
        <v>50</v>
      </c>
      <c r="AG185" s="49">
        <f t="shared" si="18"/>
        <v>0</v>
      </c>
      <c r="AH185" s="49">
        <f t="shared" si="18"/>
        <v>14</v>
      </c>
      <c r="AI185" s="49">
        <f t="shared" si="18"/>
        <v>14</v>
      </c>
      <c r="AJ185" s="49">
        <f t="shared" ref="AJ185:BO185" si="19">SUM(AJ161:AJ184)</f>
        <v>30</v>
      </c>
      <c r="AK185" s="49">
        <f t="shared" si="19"/>
        <v>30</v>
      </c>
      <c r="AL185" s="49">
        <f t="shared" si="19"/>
        <v>312</v>
      </c>
      <c r="AM185" s="49">
        <f t="shared" si="19"/>
        <v>70</v>
      </c>
      <c r="AN185" s="49">
        <f t="shared" si="19"/>
        <v>0</v>
      </c>
      <c r="AO185" s="49">
        <f t="shared" si="19"/>
        <v>33</v>
      </c>
      <c r="AP185" s="49">
        <f t="shared" si="19"/>
        <v>58</v>
      </c>
      <c r="AQ185" s="49">
        <f t="shared" si="19"/>
        <v>0</v>
      </c>
      <c r="AR185" s="49">
        <f t="shared" si="19"/>
        <v>0</v>
      </c>
      <c r="AS185" s="49">
        <f t="shared" si="19"/>
        <v>0</v>
      </c>
      <c r="AT185" s="49">
        <f t="shared" si="19"/>
        <v>1.85</v>
      </c>
      <c r="AU185" s="49">
        <f t="shared" si="19"/>
        <v>0.2</v>
      </c>
      <c r="AV185" s="49">
        <f t="shared" si="19"/>
        <v>0</v>
      </c>
      <c r="AW185" s="49">
        <f t="shared" si="19"/>
        <v>100</v>
      </c>
      <c r="AX185" s="49">
        <f t="shared" si="19"/>
        <v>130</v>
      </c>
      <c r="AY185" s="49">
        <f t="shared" si="19"/>
        <v>0</v>
      </c>
      <c r="AZ185" s="49">
        <f t="shared" si="19"/>
        <v>0</v>
      </c>
      <c r="BA185" s="49">
        <f t="shared" si="19"/>
        <v>10</v>
      </c>
      <c r="BB185" s="49">
        <f t="shared" si="19"/>
        <v>0</v>
      </c>
      <c r="BC185" s="51">
        <f t="shared" si="19"/>
        <v>11.7</v>
      </c>
      <c r="BD185" s="51">
        <f t="shared" si="19"/>
        <v>10</v>
      </c>
      <c r="BE185" s="51">
        <f t="shared" si="19"/>
        <v>0</v>
      </c>
      <c r="BF185" s="51">
        <f t="shared" si="19"/>
        <v>2</v>
      </c>
      <c r="BG185" s="51">
        <f t="shared" si="19"/>
        <v>4</v>
      </c>
      <c r="BH185" s="49">
        <f t="shared" si="19"/>
        <v>52</v>
      </c>
      <c r="BI185" s="49">
        <f t="shared" si="19"/>
        <v>0</v>
      </c>
      <c r="BJ185" s="49">
        <f t="shared" si="19"/>
        <v>0</v>
      </c>
      <c r="BK185" s="49">
        <f t="shared" si="19"/>
        <v>310</v>
      </c>
      <c r="BL185" s="49">
        <f t="shared" si="19"/>
        <v>0</v>
      </c>
      <c r="BM185" s="49">
        <f t="shared" si="19"/>
        <v>0</v>
      </c>
      <c r="BN185" s="49">
        <f t="shared" si="19"/>
        <v>0</v>
      </c>
      <c r="BO185" s="49">
        <f t="shared" si="19"/>
        <v>0</v>
      </c>
      <c r="BP185" s="49">
        <f t="shared" ref="BP185:BU185" si="20">SUM(BP161:BP184)</f>
        <v>0</v>
      </c>
      <c r="BQ185" s="49">
        <f t="shared" si="20"/>
        <v>30</v>
      </c>
      <c r="BR185" s="49">
        <f t="shared" si="20"/>
        <v>0</v>
      </c>
      <c r="BS185" s="49">
        <f t="shared" si="20"/>
        <v>0</v>
      </c>
      <c r="BT185" s="49">
        <f t="shared" si="20"/>
        <v>345</v>
      </c>
      <c r="BU185" s="49">
        <f t="shared" si="20"/>
        <v>1448</v>
      </c>
      <c r="BV185" s="60">
        <v>3434</v>
      </c>
    </row>
    <row r="186" spans="1:74" s="38" customFormat="1" ht="12.75" customHeight="1" x14ac:dyDescent="0.3">
      <c r="A186" s="212">
        <v>8</v>
      </c>
      <c r="B186" s="189" t="s">
        <v>22</v>
      </c>
      <c r="C186" s="197"/>
      <c r="D186" s="151" t="s">
        <v>62</v>
      </c>
      <c r="E186" s="152"/>
      <c r="F186" s="40">
        <v>100</v>
      </c>
      <c r="G186" s="6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2"/>
      <c r="AC186" s="41"/>
      <c r="AD186" s="41"/>
      <c r="AE186" s="41"/>
      <c r="AF186" s="41"/>
      <c r="AG186" s="41"/>
      <c r="AH186" s="41">
        <v>100</v>
      </c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3">
        <v>4</v>
      </c>
      <c r="BD186" s="43"/>
      <c r="BE186" s="43"/>
      <c r="BF186" s="43"/>
      <c r="BG186" s="43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>
        <v>600</v>
      </c>
      <c r="BV186" s="53"/>
    </row>
    <row r="187" spans="1:74" s="38" customFormat="1" ht="12.75" customHeight="1" x14ac:dyDescent="0.3">
      <c r="A187" s="213"/>
      <c r="B187" s="157"/>
      <c r="C187" s="158"/>
      <c r="D187" s="142" t="s">
        <v>43</v>
      </c>
      <c r="E187" s="143"/>
      <c r="F187" s="44">
        <v>100</v>
      </c>
      <c r="G187" s="44"/>
      <c r="H187" s="45">
        <v>100</v>
      </c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6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7"/>
      <c r="BD187" s="47"/>
      <c r="BE187" s="47"/>
      <c r="BF187" s="47"/>
      <c r="BG187" s="47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33"/>
      <c r="BT187" s="33"/>
      <c r="BU187" s="33"/>
      <c r="BV187" s="37"/>
    </row>
    <row r="188" spans="1:74" s="38" customFormat="1" ht="12.75" customHeight="1" x14ac:dyDescent="0.3">
      <c r="A188" s="213"/>
      <c r="B188" s="157"/>
      <c r="C188" s="158"/>
      <c r="D188" s="142" t="s">
        <v>10</v>
      </c>
      <c r="E188" s="145"/>
      <c r="F188" s="32">
        <v>10</v>
      </c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4"/>
      <c r="AC188" s="33"/>
      <c r="AD188" s="33"/>
      <c r="AE188" s="33"/>
      <c r="AF188" s="33"/>
      <c r="AG188" s="33"/>
      <c r="AH188" s="33"/>
      <c r="AI188" s="33"/>
      <c r="AJ188" s="33">
        <v>10</v>
      </c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5"/>
      <c r="BD188" s="35"/>
      <c r="BE188" s="35"/>
      <c r="BF188" s="35"/>
      <c r="BG188" s="35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7"/>
    </row>
    <row r="189" spans="1:74" s="38" customFormat="1" ht="12.75" customHeight="1" x14ac:dyDescent="0.3">
      <c r="A189" s="213"/>
      <c r="B189" s="157"/>
      <c r="C189" s="158"/>
      <c r="D189" s="144" t="s">
        <v>134</v>
      </c>
      <c r="E189" s="145"/>
      <c r="F189" s="32">
        <v>50</v>
      </c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50</v>
      </c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4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5"/>
      <c r="BD189" s="35"/>
      <c r="BE189" s="35"/>
      <c r="BF189" s="35"/>
      <c r="BG189" s="35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7"/>
    </row>
    <row r="190" spans="1:74" s="38" customFormat="1" ht="12.75" customHeight="1" x14ac:dyDescent="0.3">
      <c r="A190" s="213"/>
      <c r="B190" s="157"/>
      <c r="C190" s="158"/>
      <c r="D190" s="144" t="s">
        <v>129</v>
      </c>
      <c r="E190" s="145"/>
      <c r="F190" s="32">
        <v>200</v>
      </c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4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5"/>
      <c r="BD190" s="35"/>
      <c r="BE190" s="35"/>
      <c r="BF190" s="35"/>
      <c r="BG190" s="35"/>
      <c r="BH190" s="33"/>
      <c r="BI190" s="33">
        <v>200</v>
      </c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7"/>
    </row>
    <row r="191" spans="1:74" s="38" customFormat="1" ht="12.75" customHeight="1" x14ac:dyDescent="0.3">
      <c r="A191" s="213"/>
      <c r="B191" s="157"/>
      <c r="C191" s="158"/>
      <c r="D191" s="143" t="s">
        <v>39</v>
      </c>
      <c r="E191" s="150"/>
      <c r="F191" s="32">
        <v>200</v>
      </c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4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5"/>
      <c r="BD191" s="35"/>
      <c r="BE191" s="35"/>
      <c r="BF191" s="35">
        <v>1</v>
      </c>
      <c r="BG191" s="35"/>
      <c r="BH191" s="33">
        <v>10</v>
      </c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>
        <v>204</v>
      </c>
      <c r="BV191" s="37"/>
    </row>
    <row r="192" spans="1:74" s="38" customFormat="1" ht="12.75" customHeight="1" x14ac:dyDescent="0.3">
      <c r="A192" s="213"/>
      <c r="B192" s="174" t="s">
        <v>23</v>
      </c>
      <c r="C192" s="175"/>
      <c r="D192" s="255" t="s">
        <v>80</v>
      </c>
      <c r="E192" s="155"/>
      <c r="F192" s="40">
        <v>500</v>
      </c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>
        <v>40</v>
      </c>
      <c r="Z192" s="41"/>
      <c r="AA192" s="41"/>
      <c r="AB192" s="42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>
        <v>10</v>
      </c>
      <c r="AP192" s="41">
        <v>10</v>
      </c>
      <c r="AQ192" s="41"/>
      <c r="AR192" s="41"/>
      <c r="AS192" s="41"/>
      <c r="AT192" s="41">
        <v>1.25</v>
      </c>
      <c r="AU192" s="41"/>
      <c r="AV192" s="41"/>
      <c r="AW192" s="41"/>
      <c r="AX192" s="41"/>
      <c r="AY192" s="41"/>
      <c r="AZ192" s="41"/>
      <c r="BA192" s="41"/>
      <c r="BB192" s="41"/>
      <c r="BC192" s="43">
        <v>3</v>
      </c>
      <c r="BD192" s="43"/>
      <c r="BE192" s="43"/>
      <c r="BF192" s="43"/>
      <c r="BG192" s="43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>
        <v>510</v>
      </c>
      <c r="BU192" s="41"/>
      <c r="BV192" s="53"/>
    </row>
    <row r="193" spans="1:74" s="38" customFormat="1" ht="12.75" customHeight="1" x14ac:dyDescent="0.3">
      <c r="A193" s="213"/>
      <c r="B193" s="176"/>
      <c r="C193" s="177"/>
      <c r="D193" s="149" t="s">
        <v>48</v>
      </c>
      <c r="E193" s="150"/>
      <c r="F193" s="32">
        <v>120</v>
      </c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4"/>
      <c r="AC193" s="33">
        <v>120</v>
      </c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5"/>
      <c r="BD193" s="35"/>
      <c r="BE193" s="35"/>
      <c r="BF193" s="35"/>
      <c r="BG193" s="35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7"/>
    </row>
    <row r="194" spans="1:74" s="38" customFormat="1" ht="12.75" customHeight="1" x14ac:dyDescent="0.3">
      <c r="A194" s="213"/>
      <c r="B194" s="176"/>
      <c r="C194" s="177"/>
      <c r="D194" s="139" t="s">
        <v>52</v>
      </c>
      <c r="E194" s="140"/>
      <c r="F194" s="20">
        <v>200</v>
      </c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>
        <v>77</v>
      </c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2"/>
      <c r="AC194" s="21"/>
      <c r="AD194" s="21"/>
      <c r="AE194" s="21"/>
      <c r="AF194" s="21"/>
      <c r="AG194" s="21"/>
      <c r="AH194" s="21"/>
      <c r="AI194" s="21">
        <v>8</v>
      </c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3">
        <v>2</v>
      </c>
      <c r="BD194" s="23"/>
      <c r="BE194" s="23"/>
      <c r="BF194" s="23"/>
      <c r="BG194" s="23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>
        <v>138</v>
      </c>
      <c r="BV194" s="25"/>
    </row>
    <row r="195" spans="1:74" s="38" customFormat="1" ht="10.5" customHeight="1" x14ac:dyDescent="0.3">
      <c r="A195" s="213"/>
      <c r="B195" s="176"/>
      <c r="C195" s="177"/>
      <c r="D195" s="304" t="s">
        <v>35</v>
      </c>
      <c r="E195" s="305"/>
      <c r="F195" s="32">
        <v>20</v>
      </c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4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5"/>
      <c r="BD195" s="35"/>
      <c r="BE195" s="35"/>
      <c r="BF195" s="35"/>
      <c r="BG195" s="35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>
        <v>20</v>
      </c>
      <c r="BT195" s="33"/>
      <c r="BU195" s="33"/>
      <c r="BV195" s="37"/>
    </row>
    <row r="196" spans="1:74" s="38" customFormat="1" ht="10.5" customHeight="1" x14ac:dyDescent="0.3">
      <c r="A196" s="213"/>
      <c r="B196" s="176"/>
      <c r="C196" s="177"/>
      <c r="D196" s="153" t="s">
        <v>169</v>
      </c>
      <c r="E196" s="154"/>
      <c r="F196" s="32">
        <v>100</v>
      </c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4"/>
      <c r="AC196" s="33"/>
      <c r="AD196" s="33"/>
      <c r="AE196" s="33"/>
      <c r="AF196" s="33"/>
      <c r="AG196" s="33"/>
      <c r="AH196" s="33"/>
      <c r="AI196" s="33"/>
      <c r="AJ196" s="33"/>
      <c r="AK196" s="33">
        <v>10</v>
      </c>
      <c r="AL196" s="33"/>
      <c r="AM196" s="33"/>
      <c r="AN196" s="33"/>
      <c r="AO196" s="33">
        <v>101</v>
      </c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5"/>
      <c r="BD196" s="35"/>
      <c r="BE196" s="35"/>
      <c r="BF196" s="35"/>
      <c r="BG196" s="35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7"/>
    </row>
    <row r="197" spans="1:74" s="38" customFormat="1" ht="12.75" customHeight="1" x14ac:dyDescent="0.3">
      <c r="A197" s="213"/>
      <c r="B197" s="176"/>
      <c r="C197" s="177"/>
      <c r="D197" s="143" t="s">
        <v>42</v>
      </c>
      <c r="E197" s="148"/>
      <c r="F197" s="32">
        <v>100</v>
      </c>
      <c r="G197" s="33">
        <v>100</v>
      </c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4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5"/>
      <c r="BD197" s="35"/>
      <c r="BE197" s="35"/>
      <c r="BF197" s="35"/>
      <c r="BG197" s="35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7"/>
    </row>
    <row r="198" spans="1:74" s="38" customFormat="1" ht="10.5" customHeight="1" x14ac:dyDescent="0.3">
      <c r="A198" s="213"/>
      <c r="B198" s="176"/>
      <c r="C198" s="177"/>
      <c r="D198" s="140" t="s">
        <v>142</v>
      </c>
      <c r="E198" s="141"/>
      <c r="F198" s="20">
        <v>200</v>
      </c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2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>
        <v>0.2</v>
      </c>
      <c r="AV198" s="21"/>
      <c r="AW198" s="21"/>
      <c r="AX198" s="21"/>
      <c r="AY198" s="21"/>
      <c r="AZ198" s="21"/>
      <c r="BA198" s="21">
        <v>10</v>
      </c>
      <c r="BB198" s="21"/>
      <c r="BC198" s="23"/>
      <c r="BD198" s="23"/>
      <c r="BE198" s="23">
        <v>8</v>
      </c>
      <c r="BF198" s="23"/>
      <c r="BG198" s="23"/>
      <c r="BH198" s="21">
        <v>12</v>
      </c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>
        <v>216</v>
      </c>
      <c r="BV198" s="25"/>
    </row>
    <row r="199" spans="1:74" s="38" customFormat="1" ht="10.5" customHeight="1" x14ac:dyDescent="0.3">
      <c r="A199" s="213"/>
      <c r="B199" s="159"/>
      <c r="C199" s="160"/>
      <c r="D199" s="187" t="s">
        <v>135</v>
      </c>
      <c r="E199" s="161"/>
      <c r="F199" s="48">
        <v>120</v>
      </c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50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>
        <v>120</v>
      </c>
      <c r="BA199" s="49"/>
      <c r="BB199" s="49"/>
      <c r="BC199" s="51"/>
      <c r="BD199" s="51"/>
      <c r="BE199" s="51"/>
      <c r="BF199" s="51"/>
      <c r="BG199" s="51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52"/>
    </row>
    <row r="200" spans="1:74" s="38" customFormat="1" ht="12.75" customHeight="1" x14ac:dyDescent="0.3">
      <c r="A200" s="213"/>
      <c r="B200" s="189" t="s">
        <v>90</v>
      </c>
      <c r="C200" s="190"/>
      <c r="D200" s="151" t="s">
        <v>18</v>
      </c>
      <c r="E200" s="152"/>
      <c r="F200" s="40">
        <v>200</v>
      </c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2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3"/>
      <c r="BD200" s="43"/>
      <c r="BE200" s="43"/>
      <c r="BF200" s="43"/>
      <c r="BG200" s="43"/>
      <c r="BH200" s="41"/>
      <c r="BI200" s="41"/>
      <c r="BJ200" s="41"/>
      <c r="BK200" s="41">
        <v>200</v>
      </c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53"/>
    </row>
    <row r="201" spans="1:74" s="38" customFormat="1" ht="12.75" customHeight="1" x14ac:dyDescent="0.3">
      <c r="A201" s="213"/>
      <c r="B201" s="191"/>
      <c r="C201" s="192"/>
      <c r="D201" s="142" t="s">
        <v>72</v>
      </c>
      <c r="E201" s="143"/>
      <c r="F201" s="32">
        <v>100</v>
      </c>
      <c r="G201" s="33"/>
      <c r="H201" s="33"/>
      <c r="I201" s="33"/>
      <c r="J201" s="33"/>
      <c r="K201" s="33">
        <v>100</v>
      </c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4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5"/>
      <c r="BD201" s="35"/>
      <c r="BE201" s="35"/>
      <c r="BF201" s="35"/>
      <c r="BG201" s="35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7"/>
    </row>
    <row r="202" spans="1:74" s="38" customFormat="1" ht="12.75" customHeight="1" x14ac:dyDescent="0.3">
      <c r="A202" s="213"/>
      <c r="B202" s="193"/>
      <c r="C202" s="194"/>
      <c r="D202" s="185" t="s">
        <v>133</v>
      </c>
      <c r="E202" s="186"/>
      <c r="F202" s="20">
        <v>45</v>
      </c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2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3"/>
      <c r="BD202" s="23"/>
      <c r="BE202" s="23"/>
      <c r="BF202" s="23"/>
      <c r="BG202" s="23"/>
      <c r="BH202" s="21"/>
      <c r="BI202" s="21"/>
      <c r="BJ202" s="21"/>
      <c r="BK202" s="21"/>
      <c r="BL202" s="21"/>
      <c r="BM202" s="21"/>
      <c r="BN202" s="21">
        <v>45</v>
      </c>
      <c r="BO202" s="21"/>
      <c r="BP202" s="21"/>
      <c r="BQ202" s="21"/>
      <c r="BR202" s="21"/>
      <c r="BS202" s="21"/>
      <c r="BT202" s="21"/>
      <c r="BU202" s="21"/>
      <c r="BV202" s="25"/>
    </row>
    <row r="203" spans="1:74" s="38" customFormat="1" ht="12.75" customHeight="1" x14ac:dyDescent="0.3">
      <c r="A203" s="213"/>
      <c r="B203" s="189" t="s">
        <v>24</v>
      </c>
      <c r="C203" s="239"/>
      <c r="D203" s="151" t="s">
        <v>170</v>
      </c>
      <c r="E203" s="152"/>
      <c r="F203" s="40">
        <v>200</v>
      </c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>
        <v>43</v>
      </c>
      <c r="X203" s="41"/>
      <c r="Y203" s="41"/>
      <c r="Z203" s="41"/>
      <c r="AA203" s="41"/>
      <c r="AB203" s="42"/>
      <c r="AC203" s="41"/>
      <c r="AD203" s="41"/>
      <c r="AE203" s="41"/>
      <c r="AF203" s="41"/>
      <c r="AG203" s="41"/>
      <c r="AH203" s="41"/>
      <c r="AI203" s="41">
        <v>7</v>
      </c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3">
        <v>2</v>
      </c>
      <c r="BD203" s="43"/>
      <c r="BE203" s="43"/>
      <c r="BF203" s="43"/>
      <c r="BG203" s="43"/>
      <c r="BH203" s="41">
        <v>2</v>
      </c>
      <c r="BI203" s="41"/>
      <c r="BJ203" s="41"/>
      <c r="BK203" s="41">
        <v>159</v>
      </c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53"/>
    </row>
    <row r="204" spans="1:74" s="38" customFormat="1" ht="12.75" customHeight="1" x14ac:dyDescent="0.3">
      <c r="A204" s="213"/>
      <c r="B204" s="240"/>
      <c r="C204" s="241"/>
      <c r="D204" s="142" t="s">
        <v>10</v>
      </c>
      <c r="E204" s="145"/>
      <c r="F204" s="32">
        <v>10</v>
      </c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4"/>
      <c r="AC204" s="33"/>
      <c r="AD204" s="33"/>
      <c r="AE204" s="33"/>
      <c r="AF204" s="33"/>
      <c r="AG204" s="33"/>
      <c r="AH204" s="33"/>
      <c r="AI204" s="33"/>
      <c r="AJ204" s="33">
        <v>10</v>
      </c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5"/>
      <c r="BD204" s="35"/>
      <c r="BE204" s="35"/>
      <c r="BF204" s="35"/>
      <c r="BG204" s="35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7"/>
    </row>
    <row r="205" spans="1:74" s="38" customFormat="1" ht="12.75" customHeight="1" x14ac:dyDescent="0.3">
      <c r="A205" s="213"/>
      <c r="B205" s="240"/>
      <c r="C205" s="241"/>
      <c r="D205" s="142" t="s">
        <v>67</v>
      </c>
      <c r="E205" s="145"/>
      <c r="F205" s="32">
        <v>100</v>
      </c>
      <c r="G205" s="33"/>
      <c r="H205" s="33"/>
      <c r="I205" s="33"/>
      <c r="J205" s="33">
        <v>100</v>
      </c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4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5"/>
      <c r="BD205" s="35"/>
      <c r="BE205" s="35"/>
      <c r="BF205" s="35"/>
      <c r="BG205" s="35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7"/>
    </row>
    <row r="206" spans="1:74" s="38" customFormat="1" ht="12.75" customHeight="1" x14ac:dyDescent="0.3">
      <c r="A206" s="213"/>
      <c r="B206" s="240"/>
      <c r="C206" s="241"/>
      <c r="D206" s="143" t="s">
        <v>28</v>
      </c>
      <c r="E206" s="150"/>
      <c r="F206" s="32">
        <v>30</v>
      </c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4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5"/>
      <c r="BD206" s="35"/>
      <c r="BE206" s="35"/>
      <c r="BF206" s="35"/>
      <c r="BG206" s="35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>
        <v>30</v>
      </c>
      <c r="BR206" s="33"/>
      <c r="BS206" s="33"/>
      <c r="BT206" s="33"/>
      <c r="BU206" s="33"/>
      <c r="BV206" s="37"/>
    </row>
    <row r="207" spans="1:74" s="38" customFormat="1" ht="12.75" customHeight="1" x14ac:dyDescent="0.3">
      <c r="A207" s="213"/>
      <c r="B207" s="240"/>
      <c r="C207" s="241"/>
      <c r="D207" s="143" t="s">
        <v>39</v>
      </c>
      <c r="E207" s="150"/>
      <c r="F207" s="32">
        <v>200</v>
      </c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4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5"/>
      <c r="BD207" s="35"/>
      <c r="BE207" s="35"/>
      <c r="BF207" s="35">
        <v>1</v>
      </c>
      <c r="BG207" s="35"/>
      <c r="BH207" s="33">
        <v>10</v>
      </c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>
        <v>204</v>
      </c>
      <c r="BV207" s="37"/>
    </row>
    <row r="208" spans="1:74" s="38" customFormat="1" ht="12.75" customHeight="1" x14ac:dyDescent="0.3">
      <c r="A208" s="214"/>
      <c r="B208" s="240"/>
      <c r="C208" s="241"/>
      <c r="D208" s="142" t="s">
        <v>74</v>
      </c>
      <c r="E208" s="145"/>
      <c r="F208" s="32">
        <v>30</v>
      </c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4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5"/>
      <c r="BD208" s="35"/>
      <c r="BE208" s="35"/>
      <c r="BF208" s="35"/>
      <c r="BG208" s="35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>
        <v>30</v>
      </c>
      <c r="BS208" s="33"/>
      <c r="BT208" s="33"/>
      <c r="BU208" s="33"/>
      <c r="BV208" s="37"/>
    </row>
    <row r="209" spans="1:74" s="38" customFormat="1" ht="12.75" customHeight="1" x14ac:dyDescent="0.3">
      <c r="A209" s="214"/>
      <c r="B209" s="240"/>
      <c r="C209" s="241"/>
      <c r="D209" s="143" t="s">
        <v>167</v>
      </c>
      <c r="E209" s="150"/>
      <c r="F209" s="32">
        <v>100</v>
      </c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4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>
        <v>100</v>
      </c>
      <c r="AX209" s="33"/>
      <c r="AY209" s="33"/>
      <c r="AZ209" s="33"/>
      <c r="BA209" s="33"/>
      <c r="BB209" s="33"/>
      <c r="BC209" s="35"/>
      <c r="BD209" s="35"/>
      <c r="BE209" s="35"/>
      <c r="BF209" s="35"/>
      <c r="BG209" s="35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7"/>
    </row>
    <row r="210" spans="1:74" s="38" customFormat="1" ht="12.75" customHeight="1" x14ac:dyDescent="0.3">
      <c r="A210" s="215"/>
      <c r="B210" s="242"/>
      <c r="C210" s="243"/>
      <c r="D210" s="146" t="s">
        <v>25</v>
      </c>
      <c r="E210" s="147"/>
      <c r="F210" s="48"/>
      <c r="G210" s="49">
        <f t="shared" ref="G210:AI210" si="21">SUM(G186:G209)</f>
        <v>100</v>
      </c>
      <c r="H210" s="49">
        <f t="shared" si="21"/>
        <v>100</v>
      </c>
      <c r="I210" s="49">
        <f t="shared" si="21"/>
        <v>0</v>
      </c>
      <c r="J210" s="49">
        <f t="shared" si="21"/>
        <v>100</v>
      </c>
      <c r="K210" s="49">
        <f t="shared" si="21"/>
        <v>100</v>
      </c>
      <c r="L210" s="49">
        <f t="shared" si="21"/>
        <v>0</v>
      </c>
      <c r="M210" s="49">
        <f t="shared" si="21"/>
        <v>0</v>
      </c>
      <c r="N210" s="49">
        <f t="shared" si="21"/>
        <v>0</v>
      </c>
      <c r="O210" s="49">
        <f t="shared" si="21"/>
        <v>0</v>
      </c>
      <c r="P210" s="49">
        <f t="shared" si="21"/>
        <v>50</v>
      </c>
      <c r="Q210" s="49">
        <f t="shared" si="21"/>
        <v>77</v>
      </c>
      <c r="R210" s="49">
        <f t="shared" si="21"/>
        <v>0</v>
      </c>
      <c r="S210" s="49">
        <f t="shared" si="21"/>
        <v>0</v>
      </c>
      <c r="T210" s="49">
        <f t="shared" si="21"/>
        <v>0</v>
      </c>
      <c r="U210" s="49">
        <f t="shared" si="21"/>
        <v>0</v>
      </c>
      <c r="V210" s="49">
        <f t="shared" si="21"/>
        <v>0</v>
      </c>
      <c r="W210" s="49">
        <f t="shared" si="21"/>
        <v>43</v>
      </c>
      <c r="X210" s="49">
        <f t="shared" si="21"/>
        <v>0</v>
      </c>
      <c r="Y210" s="49">
        <f t="shared" si="21"/>
        <v>40</v>
      </c>
      <c r="Z210" s="49">
        <f t="shared" si="21"/>
        <v>0</v>
      </c>
      <c r="AA210" s="49">
        <f t="shared" si="21"/>
        <v>0</v>
      </c>
      <c r="AB210" s="56">
        <f t="shared" si="21"/>
        <v>0</v>
      </c>
      <c r="AC210" s="49">
        <f t="shared" si="21"/>
        <v>120</v>
      </c>
      <c r="AD210" s="49">
        <f t="shared" si="21"/>
        <v>0</v>
      </c>
      <c r="AE210" s="49">
        <f t="shared" si="21"/>
        <v>0</v>
      </c>
      <c r="AF210" s="49">
        <f t="shared" si="21"/>
        <v>0</v>
      </c>
      <c r="AG210" s="49">
        <f t="shared" si="21"/>
        <v>0</v>
      </c>
      <c r="AH210" s="49">
        <f t="shared" si="21"/>
        <v>100</v>
      </c>
      <c r="AI210" s="49">
        <f t="shared" si="21"/>
        <v>15</v>
      </c>
      <c r="AJ210" s="49">
        <f t="shared" ref="AJ210:BN210" si="22">SUM(AJ186:AJ209)</f>
        <v>20</v>
      </c>
      <c r="AK210" s="49">
        <f t="shared" si="22"/>
        <v>10</v>
      </c>
      <c r="AL210" s="49">
        <f t="shared" si="22"/>
        <v>0</v>
      </c>
      <c r="AM210" s="49">
        <f t="shared" si="22"/>
        <v>0</v>
      </c>
      <c r="AN210" s="49">
        <f t="shared" si="22"/>
        <v>0</v>
      </c>
      <c r="AO210" s="49">
        <f t="shared" si="22"/>
        <v>111</v>
      </c>
      <c r="AP210" s="49">
        <f t="shared" si="22"/>
        <v>10</v>
      </c>
      <c r="AQ210" s="49">
        <f t="shared" si="22"/>
        <v>0</v>
      </c>
      <c r="AR210" s="49">
        <f t="shared" si="22"/>
        <v>0</v>
      </c>
      <c r="AS210" s="49">
        <f t="shared" si="22"/>
        <v>0</v>
      </c>
      <c r="AT210" s="49">
        <f t="shared" si="22"/>
        <v>1.25</v>
      </c>
      <c r="AU210" s="49">
        <f t="shared" si="22"/>
        <v>0.2</v>
      </c>
      <c r="AV210" s="49">
        <f t="shared" si="22"/>
        <v>0</v>
      </c>
      <c r="AW210" s="49">
        <f t="shared" si="22"/>
        <v>100</v>
      </c>
      <c r="AX210" s="49">
        <f t="shared" si="22"/>
        <v>0</v>
      </c>
      <c r="AY210" s="49">
        <f t="shared" si="22"/>
        <v>0</v>
      </c>
      <c r="AZ210" s="49">
        <f t="shared" si="22"/>
        <v>120</v>
      </c>
      <c r="BA210" s="49">
        <f t="shared" si="22"/>
        <v>10</v>
      </c>
      <c r="BB210" s="49">
        <f t="shared" si="22"/>
        <v>0</v>
      </c>
      <c r="BC210" s="51">
        <f t="shared" si="22"/>
        <v>11</v>
      </c>
      <c r="BD210" s="51">
        <f t="shared" si="22"/>
        <v>0</v>
      </c>
      <c r="BE210" s="51">
        <f t="shared" si="22"/>
        <v>8</v>
      </c>
      <c r="BF210" s="51">
        <f t="shared" si="22"/>
        <v>2</v>
      </c>
      <c r="BG210" s="51">
        <f t="shared" si="22"/>
        <v>0</v>
      </c>
      <c r="BH210" s="49">
        <f t="shared" si="22"/>
        <v>34</v>
      </c>
      <c r="BI210" s="49">
        <f t="shared" si="22"/>
        <v>200</v>
      </c>
      <c r="BJ210" s="49">
        <f t="shared" si="22"/>
        <v>0</v>
      </c>
      <c r="BK210" s="49">
        <f t="shared" si="22"/>
        <v>359</v>
      </c>
      <c r="BL210" s="49">
        <f t="shared" si="22"/>
        <v>0</v>
      </c>
      <c r="BM210" s="49">
        <f t="shared" si="22"/>
        <v>0</v>
      </c>
      <c r="BN210" s="49">
        <f t="shared" si="22"/>
        <v>45</v>
      </c>
      <c r="BO210" s="49">
        <f t="shared" ref="BO210:BU210" si="23">SUM(BO186:BO209)</f>
        <v>0</v>
      </c>
      <c r="BP210" s="49">
        <f t="shared" si="23"/>
        <v>0</v>
      </c>
      <c r="BQ210" s="49">
        <f t="shared" si="23"/>
        <v>30</v>
      </c>
      <c r="BR210" s="49">
        <f t="shared" si="23"/>
        <v>30</v>
      </c>
      <c r="BS210" s="49">
        <f t="shared" si="23"/>
        <v>20</v>
      </c>
      <c r="BT210" s="49">
        <f t="shared" si="23"/>
        <v>510</v>
      </c>
      <c r="BU210" s="49">
        <f t="shared" si="23"/>
        <v>1362</v>
      </c>
      <c r="BV210" s="60">
        <v>3301</v>
      </c>
    </row>
    <row r="211" spans="1:74" s="38" customFormat="1" ht="12.75" customHeight="1" x14ac:dyDescent="0.3">
      <c r="A211" s="212">
        <v>9</v>
      </c>
      <c r="B211" s="189" t="s">
        <v>22</v>
      </c>
      <c r="C211" s="197"/>
      <c r="D211" s="151" t="s">
        <v>156</v>
      </c>
      <c r="E211" s="152"/>
      <c r="F211" s="40">
        <v>200</v>
      </c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>
        <v>44</v>
      </c>
      <c r="W211" s="41"/>
      <c r="X211" s="41"/>
      <c r="Y211" s="41"/>
      <c r="Z211" s="41"/>
      <c r="AA211" s="41"/>
      <c r="AB211" s="42"/>
      <c r="AC211" s="41"/>
      <c r="AD211" s="41"/>
      <c r="AE211" s="41"/>
      <c r="AF211" s="41"/>
      <c r="AG211" s="41"/>
      <c r="AH211" s="41"/>
      <c r="AI211" s="41">
        <v>7</v>
      </c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3">
        <v>2</v>
      </c>
      <c r="BD211" s="43"/>
      <c r="BE211" s="43"/>
      <c r="BF211" s="43"/>
      <c r="BG211" s="43"/>
      <c r="BH211" s="41">
        <v>2</v>
      </c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>
        <v>180</v>
      </c>
      <c r="BV211" s="53"/>
    </row>
    <row r="212" spans="1:74" s="38" customFormat="1" ht="12.75" customHeight="1" x14ac:dyDescent="0.3">
      <c r="A212" s="213"/>
      <c r="B212" s="157"/>
      <c r="C212" s="158"/>
      <c r="D212" s="142" t="s">
        <v>43</v>
      </c>
      <c r="E212" s="143"/>
      <c r="F212" s="44">
        <v>100</v>
      </c>
      <c r="G212" s="44"/>
      <c r="H212" s="45">
        <v>100</v>
      </c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6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7"/>
      <c r="BD212" s="47"/>
      <c r="BE212" s="47"/>
      <c r="BF212" s="47"/>
      <c r="BG212" s="47"/>
      <c r="BH212" s="45"/>
      <c r="BI212" s="45"/>
      <c r="BJ212" s="45"/>
      <c r="BK212" s="45"/>
      <c r="BL212" s="45"/>
      <c r="BM212" s="45"/>
      <c r="BN212" s="45"/>
      <c r="BO212" s="45"/>
      <c r="BP212" s="45"/>
      <c r="BQ212" s="33"/>
      <c r="BR212" s="33"/>
      <c r="BS212" s="33"/>
      <c r="BT212" s="33"/>
      <c r="BU212" s="33"/>
      <c r="BV212" s="37"/>
    </row>
    <row r="213" spans="1:74" s="38" customFormat="1" ht="12.75" customHeight="1" x14ac:dyDescent="0.3">
      <c r="A213" s="213"/>
      <c r="B213" s="157"/>
      <c r="C213" s="158"/>
      <c r="D213" s="142" t="s">
        <v>10</v>
      </c>
      <c r="E213" s="145"/>
      <c r="F213" s="32">
        <v>10</v>
      </c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4"/>
      <c r="AC213" s="33"/>
      <c r="AD213" s="33"/>
      <c r="AE213" s="33"/>
      <c r="AF213" s="33"/>
      <c r="AG213" s="33"/>
      <c r="AH213" s="33"/>
      <c r="AI213" s="33"/>
      <c r="AJ213" s="33">
        <v>10</v>
      </c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5"/>
      <c r="BD213" s="35"/>
      <c r="BE213" s="35"/>
      <c r="BF213" s="35"/>
      <c r="BG213" s="35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7"/>
    </row>
    <row r="214" spans="1:74" s="38" customFormat="1" ht="12.75" customHeight="1" x14ac:dyDescent="0.3">
      <c r="A214" s="213"/>
      <c r="B214" s="157"/>
      <c r="C214" s="158"/>
      <c r="D214" s="142" t="s">
        <v>28</v>
      </c>
      <c r="E214" s="143"/>
      <c r="F214" s="44">
        <v>30</v>
      </c>
      <c r="G214" s="44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6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7"/>
      <c r="BD214" s="47"/>
      <c r="BE214" s="47"/>
      <c r="BF214" s="47"/>
      <c r="BG214" s="47"/>
      <c r="BH214" s="45"/>
      <c r="BI214" s="45"/>
      <c r="BJ214" s="45"/>
      <c r="BK214" s="45"/>
      <c r="BL214" s="45"/>
      <c r="BM214" s="45"/>
      <c r="BN214" s="45"/>
      <c r="BO214" s="45"/>
      <c r="BP214" s="45"/>
      <c r="BQ214" s="33">
        <v>30</v>
      </c>
      <c r="BR214" s="33"/>
      <c r="BS214" s="33"/>
      <c r="BT214" s="33"/>
      <c r="BU214" s="33"/>
      <c r="BV214" s="37"/>
    </row>
    <row r="215" spans="1:74" s="38" customFormat="1" ht="12.75" customHeight="1" x14ac:dyDescent="0.3">
      <c r="A215" s="213"/>
      <c r="B215" s="157"/>
      <c r="C215" s="158"/>
      <c r="D215" s="144" t="s">
        <v>136</v>
      </c>
      <c r="E215" s="145"/>
      <c r="F215" s="44">
        <v>50</v>
      </c>
      <c r="G215" s="44"/>
      <c r="H215" s="45"/>
      <c r="I215" s="45"/>
      <c r="J215" s="45"/>
      <c r="K215" s="45"/>
      <c r="L215" s="45"/>
      <c r="M215" s="45">
        <v>50</v>
      </c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6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7"/>
      <c r="BD215" s="47"/>
      <c r="BE215" s="47"/>
      <c r="BF215" s="47"/>
      <c r="BG215" s="47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55"/>
    </row>
    <row r="216" spans="1:74" s="38" customFormat="1" ht="12.75" customHeight="1" x14ac:dyDescent="0.3">
      <c r="A216" s="213"/>
      <c r="B216" s="157"/>
      <c r="C216" s="158"/>
      <c r="D216" s="144" t="s">
        <v>122</v>
      </c>
      <c r="E216" s="145"/>
      <c r="F216" s="44">
        <v>30</v>
      </c>
      <c r="G216" s="44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6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>
        <v>30</v>
      </c>
      <c r="AT216" s="45"/>
      <c r="AU216" s="45"/>
      <c r="AV216" s="45"/>
      <c r="AW216" s="45"/>
      <c r="AX216" s="45"/>
      <c r="AY216" s="45"/>
      <c r="AZ216" s="45"/>
      <c r="BA216" s="45"/>
      <c r="BB216" s="45"/>
      <c r="BC216" s="47"/>
      <c r="BD216" s="47"/>
      <c r="BE216" s="47"/>
      <c r="BF216" s="47"/>
      <c r="BG216" s="47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55"/>
    </row>
    <row r="217" spans="1:74" s="38" customFormat="1" ht="12.75" customHeight="1" x14ac:dyDescent="0.3">
      <c r="A217" s="213"/>
      <c r="B217" s="157"/>
      <c r="C217" s="158"/>
      <c r="D217" s="161" t="s">
        <v>39</v>
      </c>
      <c r="E217" s="162"/>
      <c r="F217" s="48">
        <v>200</v>
      </c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50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51"/>
      <c r="BD217" s="51"/>
      <c r="BE217" s="51"/>
      <c r="BF217" s="51">
        <v>1</v>
      </c>
      <c r="BG217" s="51"/>
      <c r="BH217" s="49">
        <v>10</v>
      </c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>
        <v>204</v>
      </c>
      <c r="BV217" s="52"/>
    </row>
    <row r="218" spans="1:74" s="38" customFormat="1" ht="12.75" customHeight="1" x14ac:dyDescent="0.3">
      <c r="A218" s="213"/>
      <c r="B218" s="174" t="s">
        <v>23</v>
      </c>
      <c r="C218" s="175"/>
      <c r="D218" s="151" t="s">
        <v>60</v>
      </c>
      <c r="E218" s="152"/>
      <c r="F218" s="57">
        <v>500</v>
      </c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2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>
        <v>60</v>
      </c>
      <c r="AM218" s="41">
        <v>100</v>
      </c>
      <c r="AN218" s="41"/>
      <c r="AO218" s="41">
        <v>20</v>
      </c>
      <c r="AP218" s="41">
        <v>20</v>
      </c>
      <c r="AQ218" s="41"/>
      <c r="AR218" s="41"/>
      <c r="AS218" s="41"/>
      <c r="AT218" s="41">
        <v>1.25</v>
      </c>
      <c r="AU218" s="41"/>
      <c r="AV218" s="41"/>
      <c r="AW218" s="41"/>
      <c r="AX218" s="41"/>
      <c r="AY218" s="41"/>
      <c r="AZ218" s="41"/>
      <c r="BA218" s="41"/>
      <c r="BB218" s="41"/>
      <c r="BC218" s="43">
        <v>3</v>
      </c>
      <c r="BD218" s="43"/>
      <c r="BE218" s="43"/>
      <c r="BF218" s="43"/>
      <c r="BG218" s="43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>
        <v>3</v>
      </c>
      <c r="BT218" s="41">
        <v>390</v>
      </c>
      <c r="BU218" s="41"/>
      <c r="BV218" s="53"/>
    </row>
    <row r="219" spans="1:74" s="38" customFormat="1" ht="12.75" customHeight="1" x14ac:dyDescent="0.3">
      <c r="A219" s="213"/>
      <c r="B219" s="176"/>
      <c r="C219" s="177"/>
      <c r="D219" s="143" t="s">
        <v>148</v>
      </c>
      <c r="E219" s="150"/>
      <c r="F219" s="32">
        <v>100</v>
      </c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>
        <v>4</v>
      </c>
      <c r="AA219" s="33"/>
      <c r="AB219" s="56">
        <v>80</v>
      </c>
      <c r="AC219" s="33"/>
      <c r="AD219" s="33"/>
      <c r="AE219" s="33"/>
      <c r="AF219" s="33"/>
      <c r="AG219" s="33"/>
      <c r="AH219" s="33"/>
      <c r="AI219" s="33"/>
      <c r="AJ219" s="33"/>
      <c r="AK219" s="33">
        <v>10</v>
      </c>
      <c r="AL219" s="33"/>
      <c r="AM219" s="33"/>
      <c r="AN219" s="33"/>
      <c r="AO219" s="33"/>
      <c r="AP219" s="33">
        <v>24</v>
      </c>
      <c r="AQ219" s="33"/>
      <c r="AR219" s="33"/>
      <c r="AS219" s="33"/>
      <c r="AT219" s="33">
        <v>0.5</v>
      </c>
      <c r="AU219" s="33"/>
      <c r="AV219" s="33"/>
      <c r="AW219" s="33"/>
      <c r="AX219" s="33"/>
      <c r="AY219" s="33"/>
      <c r="AZ219" s="33"/>
      <c r="BA219" s="33"/>
      <c r="BB219" s="33"/>
      <c r="BC219" s="35">
        <v>2</v>
      </c>
      <c r="BD219" s="35"/>
      <c r="BE219" s="35"/>
      <c r="BF219" s="35"/>
      <c r="BG219" s="35"/>
      <c r="BH219" s="33"/>
      <c r="BI219" s="33"/>
      <c r="BJ219" s="33"/>
      <c r="BK219" s="33"/>
      <c r="BL219" s="33"/>
      <c r="BM219" s="33"/>
      <c r="BN219" s="33"/>
      <c r="BO219" s="33"/>
      <c r="BP219" s="33">
        <v>15</v>
      </c>
      <c r="BQ219" s="33"/>
      <c r="BR219" s="33"/>
      <c r="BS219" s="33">
        <v>15</v>
      </c>
      <c r="BT219" s="33">
        <v>30</v>
      </c>
      <c r="BU219" s="33"/>
      <c r="BV219" s="37"/>
    </row>
    <row r="220" spans="1:74" s="38" customFormat="1" ht="12.75" customHeight="1" x14ac:dyDescent="0.3">
      <c r="A220" s="213"/>
      <c r="B220" s="176"/>
      <c r="C220" s="177"/>
      <c r="D220" s="144" t="s">
        <v>49</v>
      </c>
      <c r="E220" s="143"/>
      <c r="F220" s="54">
        <v>200</v>
      </c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2"/>
      <c r="AC220" s="21"/>
      <c r="AD220" s="21"/>
      <c r="AE220" s="21"/>
      <c r="AF220" s="21"/>
      <c r="AG220" s="21"/>
      <c r="AH220" s="21"/>
      <c r="AI220" s="21">
        <v>10</v>
      </c>
      <c r="AJ220" s="21"/>
      <c r="AK220" s="21"/>
      <c r="AL220" s="21">
        <v>170</v>
      </c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3">
        <v>2</v>
      </c>
      <c r="BD220" s="23"/>
      <c r="BE220" s="23"/>
      <c r="BF220" s="23"/>
      <c r="BG220" s="23"/>
      <c r="BH220" s="21"/>
      <c r="BI220" s="21"/>
      <c r="BJ220" s="21"/>
      <c r="BK220" s="21">
        <v>30</v>
      </c>
      <c r="BL220" s="21"/>
      <c r="BM220" s="21"/>
      <c r="BN220" s="21"/>
      <c r="BO220" s="21"/>
      <c r="BP220" s="21"/>
      <c r="BQ220" s="21"/>
      <c r="BR220" s="21"/>
      <c r="BS220" s="33"/>
      <c r="BT220" s="33"/>
      <c r="BU220" s="33"/>
      <c r="BV220" s="37"/>
    </row>
    <row r="221" spans="1:74" s="38" customFormat="1" ht="12" customHeight="1" x14ac:dyDescent="0.3">
      <c r="A221" s="213"/>
      <c r="B221" s="176"/>
      <c r="C221" s="177"/>
      <c r="D221" s="144" t="s">
        <v>54</v>
      </c>
      <c r="E221" s="145"/>
      <c r="F221" s="32">
        <v>100</v>
      </c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4"/>
      <c r="AC221" s="33"/>
      <c r="AD221" s="33"/>
      <c r="AE221" s="33"/>
      <c r="AF221" s="33"/>
      <c r="AG221" s="33"/>
      <c r="AH221" s="33"/>
      <c r="AI221" s="33"/>
      <c r="AJ221" s="33"/>
      <c r="AK221" s="33">
        <v>6</v>
      </c>
      <c r="AL221" s="33"/>
      <c r="AM221" s="33"/>
      <c r="AN221" s="33">
        <v>84</v>
      </c>
      <c r="AO221" s="33"/>
      <c r="AP221" s="33">
        <v>15</v>
      </c>
      <c r="AQ221" s="33"/>
      <c r="AR221" s="33"/>
      <c r="AS221" s="33"/>
      <c r="AT221" s="33"/>
      <c r="AU221" s="33">
        <v>0.1</v>
      </c>
      <c r="AV221" s="33"/>
      <c r="AW221" s="33"/>
      <c r="AX221" s="33"/>
      <c r="AY221" s="33"/>
      <c r="AZ221" s="33"/>
      <c r="BA221" s="33"/>
      <c r="BB221" s="33"/>
      <c r="BC221" s="35">
        <v>0.6</v>
      </c>
      <c r="BD221" s="35"/>
      <c r="BE221" s="35"/>
      <c r="BF221" s="35"/>
      <c r="BG221" s="35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21"/>
      <c r="BV221" s="25"/>
    </row>
    <row r="222" spans="1:74" s="38" customFormat="1" ht="12.75" customHeight="1" x14ac:dyDescent="0.3">
      <c r="A222" s="213"/>
      <c r="B222" s="176"/>
      <c r="C222" s="177"/>
      <c r="D222" s="142" t="s">
        <v>42</v>
      </c>
      <c r="E222" s="145"/>
      <c r="F222" s="32">
        <v>100</v>
      </c>
      <c r="G222" s="33">
        <v>100</v>
      </c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4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5"/>
      <c r="BD222" s="35"/>
      <c r="BE222" s="35"/>
      <c r="BF222" s="35"/>
      <c r="BG222" s="35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7"/>
    </row>
    <row r="223" spans="1:74" s="38" customFormat="1" ht="12.75" customHeight="1" x14ac:dyDescent="0.3">
      <c r="A223" s="213"/>
      <c r="B223" s="176"/>
      <c r="C223" s="177"/>
      <c r="D223" s="140" t="s">
        <v>38</v>
      </c>
      <c r="E223" s="141"/>
      <c r="F223" s="20">
        <v>200</v>
      </c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2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>
        <v>0.2</v>
      </c>
      <c r="AV223" s="21"/>
      <c r="AW223" s="21"/>
      <c r="AX223" s="21"/>
      <c r="AY223" s="21"/>
      <c r="AZ223" s="21"/>
      <c r="BA223" s="21">
        <v>10</v>
      </c>
      <c r="BB223" s="21"/>
      <c r="BC223" s="23"/>
      <c r="BD223" s="23"/>
      <c r="BE223" s="23"/>
      <c r="BF223" s="23"/>
      <c r="BG223" s="23"/>
      <c r="BH223" s="21">
        <v>12</v>
      </c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>
        <v>216</v>
      </c>
      <c r="BV223" s="25"/>
    </row>
    <row r="224" spans="1:74" s="38" customFormat="1" ht="12.75" customHeight="1" x14ac:dyDescent="0.3">
      <c r="A224" s="213"/>
      <c r="B224" s="176"/>
      <c r="C224" s="177"/>
      <c r="D224" s="140" t="s">
        <v>128</v>
      </c>
      <c r="E224" s="141"/>
      <c r="F224" s="20">
        <v>120</v>
      </c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2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>
        <v>120</v>
      </c>
      <c r="AZ224" s="21"/>
      <c r="BA224" s="21"/>
      <c r="BB224" s="21"/>
      <c r="BC224" s="23"/>
      <c r="BD224" s="23"/>
      <c r="BE224" s="23"/>
      <c r="BF224" s="23"/>
      <c r="BG224" s="23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5"/>
    </row>
    <row r="225" spans="1:74" s="38" customFormat="1" ht="12.75" customHeight="1" x14ac:dyDescent="0.3">
      <c r="A225" s="213"/>
      <c r="B225" s="189" t="s">
        <v>90</v>
      </c>
      <c r="C225" s="190"/>
      <c r="D225" s="151" t="s">
        <v>32</v>
      </c>
      <c r="E225" s="152"/>
      <c r="F225" s="40">
        <v>200</v>
      </c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2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3"/>
      <c r="BD225" s="43"/>
      <c r="BE225" s="43"/>
      <c r="BF225" s="43"/>
      <c r="BG225" s="43"/>
      <c r="BH225" s="41"/>
      <c r="BI225" s="41"/>
      <c r="BJ225" s="41"/>
      <c r="BK225" s="41"/>
      <c r="BL225" s="41">
        <v>200</v>
      </c>
      <c r="BM225" s="41"/>
      <c r="BN225" s="41"/>
      <c r="BO225" s="41"/>
      <c r="BP225" s="41"/>
      <c r="BQ225" s="41"/>
      <c r="BR225" s="41"/>
      <c r="BS225" s="41"/>
      <c r="BT225" s="41"/>
      <c r="BU225" s="41"/>
      <c r="BV225" s="53"/>
    </row>
    <row r="226" spans="1:74" s="38" customFormat="1" ht="12.75" customHeight="1" x14ac:dyDescent="0.3">
      <c r="A226" s="213"/>
      <c r="B226" s="191"/>
      <c r="C226" s="192"/>
      <c r="D226" s="142" t="s">
        <v>72</v>
      </c>
      <c r="E226" s="143"/>
      <c r="F226" s="32">
        <v>100</v>
      </c>
      <c r="G226" s="33"/>
      <c r="H226" s="33"/>
      <c r="I226" s="33"/>
      <c r="J226" s="33"/>
      <c r="K226" s="33">
        <v>100</v>
      </c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4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5"/>
      <c r="BD226" s="35"/>
      <c r="BE226" s="35"/>
      <c r="BF226" s="35"/>
      <c r="BG226" s="35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7"/>
    </row>
    <row r="227" spans="1:74" s="38" customFormat="1" ht="12.75" customHeight="1" x14ac:dyDescent="0.3">
      <c r="A227" s="213"/>
      <c r="B227" s="193"/>
      <c r="C227" s="194"/>
      <c r="D227" s="161" t="s">
        <v>130</v>
      </c>
      <c r="E227" s="162"/>
      <c r="F227" s="48">
        <v>50</v>
      </c>
      <c r="G227" s="49"/>
      <c r="H227" s="49"/>
      <c r="I227" s="49"/>
      <c r="J227" s="49"/>
      <c r="K227" s="49"/>
      <c r="L227" s="49">
        <v>50</v>
      </c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50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51"/>
      <c r="BD227" s="51"/>
      <c r="BE227" s="51"/>
      <c r="BF227" s="51"/>
      <c r="BG227" s="51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52"/>
    </row>
    <row r="228" spans="1:74" s="38" customFormat="1" ht="12" customHeight="1" x14ac:dyDescent="0.3">
      <c r="A228" s="213"/>
      <c r="B228" s="189" t="s">
        <v>24</v>
      </c>
      <c r="C228" s="197"/>
      <c r="D228" s="140" t="s">
        <v>44</v>
      </c>
      <c r="E228" s="184"/>
      <c r="F228" s="20">
        <v>100</v>
      </c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>
        <v>10</v>
      </c>
      <c r="AA228" s="21"/>
      <c r="AB228" s="22"/>
      <c r="AC228" s="21"/>
      <c r="AD228" s="21"/>
      <c r="AE228" s="21"/>
      <c r="AF228" s="21"/>
      <c r="AG228" s="21">
        <v>119</v>
      </c>
      <c r="AH228" s="21"/>
      <c r="AI228" s="21"/>
      <c r="AJ228" s="21"/>
      <c r="AK228" s="21">
        <v>7</v>
      </c>
      <c r="AL228" s="21"/>
      <c r="AM228" s="21"/>
      <c r="AN228" s="21"/>
      <c r="AO228" s="21"/>
      <c r="AP228" s="21"/>
      <c r="AQ228" s="21"/>
      <c r="AR228" s="21"/>
      <c r="AS228" s="21"/>
      <c r="AT228" s="21">
        <v>1</v>
      </c>
      <c r="AU228" s="21"/>
      <c r="AV228" s="21"/>
      <c r="AW228" s="21"/>
      <c r="AX228" s="21"/>
      <c r="AY228" s="21"/>
      <c r="AZ228" s="21"/>
      <c r="BA228" s="21"/>
      <c r="BB228" s="21"/>
      <c r="BC228" s="23">
        <v>4</v>
      </c>
      <c r="BD228" s="23"/>
      <c r="BE228" s="23"/>
      <c r="BF228" s="23"/>
      <c r="BG228" s="23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5"/>
    </row>
    <row r="229" spans="1:74" s="38" customFormat="1" ht="12" customHeight="1" x14ac:dyDescent="0.3">
      <c r="A229" s="213"/>
      <c r="B229" s="157"/>
      <c r="C229" s="158"/>
      <c r="D229" s="144" t="s">
        <v>76</v>
      </c>
      <c r="E229" s="143"/>
      <c r="F229" s="20">
        <v>200</v>
      </c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>
        <v>70</v>
      </c>
      <c r="Z229" s="21"/>
      <c r="AA229" s="21"/>
      <c r="AB229" s="22"/>
      <c r="AC229" s="21"/>
      <c r="AD229" s="21"/>
      <c r="AE229" s="21"/>
      <c r="AF229" s="21"/>
      <c r="AG229" s="21"/>
      <c r="AH229" s="21"/>
      <c r="AI229" s="21">
        <v>6</v>
      </c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3">
        <v>3.5</v>
      </c>
      <c r="BD229" s="23"/>
      <c r="BE229" s="23"/>
      <c r="BF229" s="23"/>
      <c r="BG229" s="23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>
        <v>420</v>
      </c>
      <c r="BV229" s="25"/>
    </row>
    <row r="230" spans="1:74" s="38" customFormat="1" ht="12.75" customHeight="1" x14ac:dyDescent="0.3">
      <c r="A230" s="213"/>
      <c r="B230" s="157"/>
      <c r="C230" s="158"/>
      <c r="D230" s="142" t="s">
        <v>171</v>
      </c>
      <c r="E230" s="143"/>
      <c r="F230" s="44">
        <v>100</v>
      </c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6"/>
      <c r="AC230" s="45"/>
      <c r="AD230" s="45"/>
      <c r="AE230" s="45"/>
      <c r="AF230" s="45"/>
      <c r="AG230" s="45"/>
      <c r="AH230" s="45"/>
      <c r="AI230" s="45"/>
      <c r="AJ230" s="45"/>
      <c r="AK230" s="45">
        <v>10</v>
      </c>
      <c r="AL230" s="45"/>
      <c r="AM230" s="45">
        <v>53</v>
      </c>
      <c r="AN230" s="45"/>
      <c r="AO230" s="45">
        <v>57</v>
      </c>
      <c r="AP230" s="45"/>
      <c r="AQ230" s="45"/>
      <c r="AR230" s="45"/>
      <c r="AS230" s="45"/>
      <c r="AT230" s="45"/>
      <c r="AU230" s="45">
        <v>0.1</v>
      </c>
      <c r="AV230" s="45"/>
      <c r="AW230" s="45"/>
      <c r="AX230" s="45"/>
      <c r="AY230" s="45"/>
      <c r="AZ230" s="45"/>
      <c r="BA230" s="45"/>
      <c r="BB230" s="45"/>
      <c r="BC230" s="47">
        <v>0.6</v>
      </c>
      <c r="BD230" s="47"/>
      <c r="BE230" s="47"/>
      <c r="BF230" s="47"/>
      <c r="BG230" s="47"/>
      <c r="BH230" s="45"/>
      <c r="BI230" s="45"/>
      <c r="BJ230" s="45"/>
      <c r="BK230" s="45"/>
      <c r="BL230" s="45"/>
      <c r="BM230" s="45"/>
      <c r="BN230" s="45"/>
      <c r="BO230" s="45"/>
      <c r="BP230" s="45"/>
      <c r="BQ230" s="33"/>
      <c r="BR230" s="33"/>
      <c r="BS230" s="33"/>
      <c r="BT230" s="33"/>
      <c r="BU230" s="33">
        <v>15</v>
      </c>
      <c r="BV230" s="37"/>
    </row>
    <row r="231" spans="1:74" s="38" customFormat="1" ht="12.75" customHeight="1" x14ac:dyDescent="0.3">
      <c r="A231" s="213"/>
      <c r="B231" s="157"/>
      <c r="C231" s="158"/>
      <c r="D231" s="143" t="s">
        <v>67</v>
      </c>
      <c r="E231" s="148"/>
      <c r="F231" s="32">
        <v>100</v>
      </c>
      <c r="G231" s="33"/>
      <c r="H231" s="33"/>
      <c r="I231" s="33"/>
      <c r="J231" s="33">
        <v>100</v>
      </c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4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5"/>
      <c r="BD231" s="35"/>
      <c r="BE231" s="35"/>
      <c r="BF231" s="35"/>
      <c r="BG231" s="35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7"/>
    </row>
    <row r="232" spans="1:74" s="38" customFormat="1" ht="12.75" customHeight="1" x14ac:dyDescent="0.3">
      <c r="A232" s="213"/>
      <c r="B232" s="157"/>
      <c r="C232" s="158"/>
      <c r="D232" s="143" t="s">
        <v>10</v>
      </c>
      <c r="E232" s="148"/>
      <c r="F232" s="32">
        <v>10</v>
      </c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4"/>
      <c r="AC232" s="33"/>
      <c r="AD232" s="33"/>
      <c r="AE232" s="33"/>
      <c r="AF232" s="33"/>
      <c r="AG232" s="33"/>
      <c r="AH232" s="33"/>
      <c r="AI232" s="33"/>
      <c r="AJ232" s="33">
        <v>10</v>
      </c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5"/>
      <c r="BD232" s="35"/>
      <c r="BE232" s="35"/>
      <c r="BF232" s="35"/>
      <c r="BG232" s="35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7"/>
    </row>
    <row r="233" spans="1:74" s="38" customFormat="1" ht="12.75" customHeight="1" x14ac:dyDescent="0.3">
      <c r="A233" s="214"/>
      <c r="B233" s="157"/>
      <c r="C233" s="158"/>
      <c r="D233" s="143" t="s">
        <v>39</v>
      </c>
      <c r="E233" s="150"/>
      <c r="F233" s="32">
        <v>200</v>
      </c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4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5"/>
      <c r="BD233" s="35"/>
      <c r="BE233" s="35"/>
      <c r="BF233" s="35">
        <v>1</v>
      </c>
      <c r="BG233" s="35"/>
      <c r="BH233" s="33">
        <v>10</v>
      </c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>
        <v>204</v>
      </c>
      <c r="BV233" s="37"/>
    </row>
    <row r="234" spans="1:74" s="38" customFormat="1" ht="12.75" customHeight="1" x14ac:dyDescent="0.3">
      <c r="A234" s="214"/>
      <c r="B234" s="157"/>
      <c r="C234" s="158"/>
      <c r="D234" s="143" t="s">
        <v>167</v>
      </c>
      <c r="E234" s="150"/>
      <c r="F234" s="32">
        <v>100</v>
      </c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4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>
        <v>100</v>
      </c>
      <c r="AX234" s="33"/>
      <c r="AY234" s="33"/>
      <c r="AZ234" s="33"/>
      <c r="BA234" s="33"/>
      <c r="BB234" s="33"/>
      <c r="BC234" s="35"/>
      <c r="BD234" s="35"/>
      <c r="BE234" s="35"/>
      <c r="BF234" s="35"/>
      <c r="BG234" s="35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7"/>
    </row>
    <row r="235" spans="1:74" s="38" customFormat="1" ht="12.75" customHeight="1" x14ac:dyDescent="0.3">
      <c r="A235" s="215"/>
      <c r="B235" s="159"/>
      <c r="C235" s="160"/>
      <c r="D235" s="146" t="s">
        <v>25</v>
      </c>
      <c r="E235" s="147"/>
      <c r="F235" s="48"/>
      <c r="G235" s="49">
        <f>SUM(G211:G234)</f>
        <v>100</v>
      </c>
      <c r="H235" s="49">
        <f t="shared" ref="H235:BN235" si="24">SUM(H211:H234)</f>
        <v>100</v>
      </c>
      <c r="I235" s="49">
        <f t="shared" si="24"/>
        <v>0</v>
      </c>
      <c r="J235" s="49">
        <f t="shared" si="24"/>
        <v>100</v>
      </c>
      <c r="K235" s="49">
        <f t="shared" si="24"/>
        <v>100</v>
      </c>
      <c r="L235" s="49">
        <f t="shared" si="24"/>
        <v>50</v>
      </c>
      <c r="M235" s="49">
        <f t="shared" si="24"/>
        <v>50</v>
      </c>
      <c r="N235" s="49">
        <f t="shared" si="24"/>
        <v>0</v>
      </c>
      <c r="O235" s="49">
        <f t="shared" si="24"/>
        <v>0</v>
      </c>
      <c r="P235" s="49">
        <f t="shared" si="24"/>
        <v>0</v>
      </c>
      <c r="Q235" s="49">
        <f t="shared" si="24"/>
        <v>0</v>
      </c>
      <c r="R235" s="49">
        <f t="shared" si="24"/>
        <v>0</v>
      </c>
      <c r="S235" s="49">
        <f t="shared" si="24"/>
        <v>0</v>
      </c>
      <c r="T235" s="49">
        <f t="shared" si="24"/>
        <v>0</v>
      </c>
      <c r="U235" s="49">
        <f t="shared" si="24"/>
        <v>0</v>
      </c>
      <c r="V235" s="49">
        <f t="shared" si="24"/>
        <v>44</v>
      </c>
      <c r="W235" s="49">
        <f t="shared" si="24"/>
        <v>0</v>
      </c>
      <c r="X235" s="49">
        <f t="shared" si="24"/>
        <v>0</v>
      </c>
      <c r="Y235" s="49">
        <f t="shared" si="24"/>
        <v>70</v>
      </c>
      <c r="Z235" s="49">
        <f t="shared" si="24"/>
        <v>14</v>
      </c>
      <c r="AA235" s="49">
        <f t="shared" si="24"/>
        <v>0</v>
      </c>
      <c r="AB235" s="56">
        <f t="shared" si="24"/>
        <v>80</v>
      </c>
      <c r="AC235" s="49">
        <f t="shared" si="24"/>
        <v>0</v>
      </c>
      <c r="AD235" s="49">
        <f t="shared" si="24"/>
        <v>0</v>
      </c>
      <c r="AE235" s="49">
        <f t="shared" si="24"/>
        <v>0</v>
      </c>
      <c r="AF235" s="49">
        <f t="shared" si="24"/>
        <v>0</v>
      </c>
      <c r="AG235" s="49">
        <f t="shared" si="24"/>
        <v>119</v>
      </c>
      <c r="AH235" s="49">
        <f t="shared" si="24"/>
        <v>0</v>
      </c>
      <c r="AI235" s="49">
        <f t="shared" si="24"/>
        <v>23</v>
      </c>
      <c r="AJ235" s="49">
        <f t="shared" si="24"/>
        <v>20</v>
      </c>
      <c r="AK235" s="49">
        <f t="shared" si="24"/>
        <v>33</v>
      </c>
      <c r="AL235" s="49">
        <f t="shared" si="24"/>
        <v>230</v>
      </c>
      <c r="AM235" s="49">
        <f t="shared" si="24"/>
        <v>153</v>
      </c>
      <c r="AN235" s="49">
        <f t="shared" si="24"/>
        <v>84</v>
      </c>
      <c r="AO235" s="49">
        <f t="shared" si="24"/>
        <v>77</v>
      </c>
      <c r="AP235" s="49">
        <f t="shared" si="24"/>
        <v>59</v>
      </c>
      <c r="AQ235" s="49">
        <f t="shared" si="24"/>
        <v>0</v>
      </c>
      <c r="AR235" s="49">
        <f t="shared" si="24"/>
        <v>0</v>
      </c>
      <c r="AS235" s="49">
        <f t="shared" si="24"/>
        <v>30</v>
      </c>
      <c r="AT235" s="49">
        <f t="shared" si="24"/>
        <v>2.75</v>
      </c>
      <c r="AU235" s="49">
        <f t="shared" si="24"/>
        <v>0.4</v>
      </c>
      <c r="AV235" s="49">
        <f t="shared" si="24"/>
        <v>0</v>
      </c>
      <c r="AW235" s="49">
        <f t="shared" si="24"/>
        <v>100</v>
      </c>
      <c r="AX235" s="49">
        <f t="shared" si="24"/>
        <v>0</v>
      </c>
      <c r="AY235" s="49">
        <f t="shared" si="24"/>
        <v>120</v>
      </c>
      <c r="AZ235" s="49">
        <f t="shared" si="24"/>
        <v>0</v>
      </c>
      <c r="BA235" s="49">
        <f t="shared" si="24"/>
        <v>10</v>
      </c>
      <c r="BB235" s="49">
        <f t="shared" si="24"/>
        <v>0</v>
      </c>
      <c r="BC235" s="51">
        <f t="shared" si="24"/>
        <v>17.700000000000003</v>
      </c>
      <c r="BD235" s="51">
        <f t="shared" si="24"/>
        <v>0</v>
      </c>
      <c r="BE235" s="51">
        <f t="shared" si="24"/>
        <v>0</v>
      </c>
      <c r="BF235" s="51">
        <f t="shared" si="24"/>
        <v>2</v>
      </c>
      <c r="BG235" s="51">
        <f t="shared" si="24"/>
        <v>0</v>
      </c>
      <c r="BH235" s="49">
        <f t="shared" si="24"/>
        <v>34</v>
      </c>
      <c r="BI235" s="49">
        <f t="shared" si="24"/>
        <v>0</v>
      </c>
      <c r="BJ235" s="49">
        <f t="shared" si="24"/>
        <v>0</v>
      </c>
      <c r="BK235" s="49">
        <f t="shared" si="24"/>
        <v>30</v>
      </c>
      <c r="BL235" s="49">
        <f t="shared" si="24"/>
        <v>200</v>
      </c>
      <c r="BM235" s="49">
        <f t="shared" si="24"/>
        <v>0</v>
      </c>
      <c r="BN235" s="49">
        <f t="shared" si="24"/>
        <v>0</v>
      </c>
      <c r="BO235" s="49">
        <f t="shared" ref="BO235:BU235" si="25">SUM(BO211:BO234)</f>
        <v>0</v>
      </c>
      <c r="BP235" s="49">
        <f t="shared" si="25"/>
        <v>15</v>
      </c>
      <c r="BQ235" s="49">
        <f t="shared" si="25"/>
        <v>30</v>
      </c>
      <c r="BR235" s="49">
        <f t="shared" si="25"/>
        <v>0</v>
      </c>
      <c r="BS235" s="49">
        <f t="shared" si="25"/>
        <v>18</v>
      </c>
      <c r="BT235" s="49">
        <f t="shared" si="25"/>
        <v>420</v>
      </c>
      <c r="BU235" s="49">
        <f t="shared" si="25"/>
        <v>1239</v>
      </c>
      <c r="BV235" s="52">
        <v>3615</v>
      </c>
    </row>
    <row r="236" spans="1:74" s="38" customFormat="1" ht="12" customHeight="1" x14ac:dyDescent="0.3">
      <c r="A236" s="212">
        <v>10</v>
      </c>
      <c r="B236" s="189" t="s">
        <v>22</v>
      </c>
      <c r="C236" s="197"/>
      <c r="D236" s="151" t="s">
        <v>62</v>
      </c>
      <c r="E236" s="152"/>
      <c r="F236" s="40">
        <v>100</v>
      </c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2"/>
      <c r="AC236" s="41"/>
      <c r="AD236" s="41"/>
      <c r="AE236" s="41"/>
      <c r="AF236" s="41"/>
      <c r="AG236" s="41"/>
      <c r="AH236" s="41">
        <v>100</v>
      </c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3">
        <v>4</v>
      </c>
      <c r="BD236" s="43"/>
      <c r="BE236" s="43"/>
      <c r="BF236" s="43"/>
      <c r="BG236" s="43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>
        <v>600</v>
      </c>
      <c r="BV236" s="53"/>
    </row>
    <row r="237" spans="1:74" s="38" customFormat="1" ht="12.75" customHeight="1" x14ac:dyDescent="0.3">
      <c r="A237" s="213"/>
      <c r="B237" s="157"/>
      <c r="C237" s="158"/>
      <c r="D237" s="142" t="s">
        <v>43</v>
      </c>
      <c r="E237" s="143"/>
      <c r="F237" s="44">
        <v>100</v>
      </c>
      <c r="G237" s="44"/>
      <c r="H237" s="45">
        <v>100</v>
      </c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6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7"/>
      <c r="BD237" s="47"/>
      <c r="BE237" s="47"/>
      <c r="BF237" s="47"/>
      <c r="BG237" s="47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33"/>
      <c r="BT237" s="33"/>
      <c r="BU237" s="33"/>
      <c r="BV237" s="37"/>
    </row>
    <row r="238" spans="1:74" s="38" customFormat="1" ht="12.75" customHeight="1" x14ac:dyDescent="0.3">
      <c r="A238" s="213"/>
      <c r="B238" s="157"/>
      <c r="C238" s="158"/>
      <c r="D238" s="142" t="s">
        <v>10</v>
      </c>
      <c r="E238" s="145"/>
      <c r="F238" s="32">
        <v>10</v>
      </c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4"/>
      <c r="AC238" s="33"/>
      <c r="AD238" s="33"/>
      <c r="AE238" s="33"/>
      <c r="AF238" s="33"/>
      <c r="AG238" s="33"/>
      <c r="AH238" s="33"/>
      <c r="AI238" s="33"/>
      <c r="AJ238" s="33">
        <v>10</v>
      </c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5"/>
      <c r="BD238" s="35"/>
      <c r="BE238" s="35"/>
      <c r="BF238" s="35"/>
      <c r="BG238" s="35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7"/>
    </row>
    <row r="239" spans="1:74" s="38" customFormat="1" ht="12.75" customHeight="1" x14ac:dyDescent="0.3">
      <c r="A239" s="213"/>
      <c r="B239" s="157"/>
      <c r="C239" s="158"/>
      <c r="D239" s="142" t="s">
        <v>129</v>
      </c>
      <c r="E239" s="145"/>
      <c r="F239" s="32">
        <v>200</v>
      </c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4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5"/>
      <c r="BD239" s="35"/>
      <c r="BE239" s="35"/>
      <c r="BF239" s="35"/>
      <c r="BG239" s="35"/>
      <c r="BH239" s="33"/>
      <c r="BI239" s="33">
        <v>200</v>
      </c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7"/>
    </row>
    <row r="240" spans="1:74" s="38" customFormat="1" ht="12.75" customHeight="1" x14ac:dyDescent="0.3">
      <c r="A240" s="213"/>
      <c r="B240" s="157"/>
      <c r="C240" s="158"/>
      <c r="D240" s="187" t="s">
        <v>155</v>
      </c>
      <c r="E240" s="161"/>
      <c r="F240" s="44">
        <v>200</v>
      </c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6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7"/>
      <c r="BD240" s="47"/>
      <c r="BE240" s="47"/>
      <c r="BF240" s="47"/>
      <c r="BG240" s="47">
        <v>4</v>
      </c>
      <c r="BH240" s="45">
        <v>15</v>
      </c>
      <c r="BI240" s="45"/>
      <c r="BJ240" s="45"/>
      <c r="BK240" s="45">
        <v>100</v>
      </c>
      <c r="BL240" s="45"/>
      <c r="BM240" s="45"/>
      <c r="BN240" s="45"/>
      <c r="BO240" s="45"/>
      <c r="BP240" s="45"/>
      <c r="BQ240" s="45"/>
      <c r="BR240" s="45"/>
      <c r="BS240" s="49"/>
      <c r="BT240" s="49"/>
      <c r="BU240" s="49">
        <v>110</v>
      </c>
      <c r="BV240" s="52"/>
    </row>
    <row r="241" spans="1:74" s="38" customFormat="1" ht="12.75" customHeight="1" x14ac:dyDescent="0.3">
      <c r="A241" s="213"/>
      <c r="B241" s="174" t="s">
        <v>23</v>
      </c>
      <c r="C241" s="175"/>
      <c r="D241" s="152" t="s">
        <v>63</v>
      </c>
      <c r="E241" s="155"/>
      <c r="F241" s="40">
        <v>500</v>
      </c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>
        <v>50</v>
      </c>
      <c r="Y241" s="41"/>
      <c r="Z241" s="41"/>
      <c r="AA241" s="41"/>
      <c r="AB241" s="42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>
        <v>100</v>
      </c>
      <c r="AM241" s="41"/>
      <c r="AN241" s="41"/>
      <c r="AO241" s="41">
        <v>20</v>
      </c>
      <c r="AP241" s="41">
        <v>20</v>
      </c>
      <c r="AQ241" s="41"/>
      <c r="AR241" s="41"/>
      <c r="AS241" s="41"/>
      <c r="AT241" s="41">
        <v>1.25</v>
      </c>
      <c r="AU241" s="41"/>
      <c r="AV241" s="41"/>
      <c r="AW241" s="41"/>
      <c r="AX241" s="41"/>
      <c r="AY241" s="41"/>
      <c r="AZ241" s="41"/>
      <c r="BA241" s="41"/>
      <c r="BB241" s="41"/>
      <c r="BC241" s="43">
        <v>3</v>
      </c>
      <c r="BD241" s="43"/>
      <c r="BE241" s="43"/>
      <c r="BF241" s="43"/>
      <c r="BG241" s="43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21">
        <v>345</v>
      </c>
      <c r="BU241" s="21"/>
      <c r="BV241" s="25"/>
    </row>
    <row r="242" spans="1:74" s="38" customFormat="1" ht="10.5" customHeight="1" x14ac:dyDescent="0.3">
      <c r="A242" s="213"/>
      <c r="B242" s="176"/>
      <c r="C242" s="177"/>
      <c r="D242" s="142" t="s">
        <v>151</v>
      </c>
      <c r="E242" s="143"/>
      <c r="F242" s="20">
        <v>200</v>
      </c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>
        <v>55</v>
      </c>
      <c r="W242" s="21"/>
      <c r="X242" s="21"/>
      <c r="Y242" s="21"/>
      <c r="Z242" s="21"/>
      <c r="AA242" s="21">
        <v>64</v>
      </c>
      <c r="AB242" s="22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>
        <v>12</v>
      </c>
      <c r="AP242" s="21">
        <v>8</v>
      </c>
      <c r="AQ242" s="21"/>
      <c r="AR242" s="21"/>
      <c r="AS242" s="21"/>
      <c r="AT242" s="21">
        <v>1</v>
      </c>
      <c r="AU242" s="21"/>
      <c r="AV242" s="21"/>
      <c r="AW242" s="21"/>
      <c r="AX242" s="21"/>
      <c r="AY242" s="21"/>
      <c r="AZ242" s="21"/>
      <c r="BA242" s="21"/>
      <c r="BB242" s="21"/>
      <c r="BC242" s="23">
        <v>2</v>
      </c>
      <c r="BD242" s="23"/>
      <c r="BE242" s="23"/>
      <c r="BF242" s="23"/>
      <c r="BG242" s="23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33">
        <v>12</v>
      </c>
      <c r="BT242" s="33"/>
      <c r="BU242" s="33">
        <v>128</v>
      </c>
      <c r="BV242" s="37"/>
    </row>
    <row r="243" spans="1:74" s="38" customFormat="1" ht="12" customHeight="1" x14ac:dyDescent="0.3">
      <c r="A243" s="213"/>
      <c r="B243" s="176"/>
      <c r="C243" s="177"/>
      <c r="D243" s="143" t="s">
        <v>45</v>
      </c>
      <c r="E243" s="150"/>
      <c r="F243" s="32">
        <v>100</v>
      </c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4"/>
      <c r="AC243" s="33"/>
      <c r="AD243" s="33"/>
      <c r="AE243" s="33"/>
      <c r="AF243" s="33"/>
      <c r="AG243" s="33"/>
      <c r="AH243" s="33"/>
      <c r="AI243" s="33"/>
      <c r="AJ243" s="33"/>
      <c r="AK243" s="33">
        <v>10</v>
      </c>
      <c r="AL243" s="33"/>
      <c r="AM243" s="33"/>
      <c r="AN243" s="33">
        <v>96</v>
      </c>
      <c r="AO243" s="33"/>
      <c r="AP243" s="33"/>
      <c r="AQ243" s="33"/>
      <c r="AR243" s="33"/>
      <c r="AS243" s="33"/>
      <c r="AT243" s="33"/>
      <c r="AU243" s="33">
        <v>0.1</v>
      </c>
      <c r="AV243" s="33"/>
      <c r="AW243" s="33"/>
      <c r="AX243" s="33"/>
      <c r="AY243" s="33"/>
      <c r="AZ243" s="33"/>
      <c r="BA243" s="33"/>
      <c r="BB243" s="33"/>
      <c r="BC243" s="35">
        <v>0.8</v>
      </c>
      <c r="BD243" s="35"/>
      <c r="BE243" s="35"/>
      <c r="BF243" s="35"/>
      <c r="BG243" s="35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7"/>
    </row>
    <row r="244" spans="1:74" s="38" customFormat="1" ht="10.5" customHeight="1" x14ac:dyDescent="0.3">
      <c r="A244" s="213"/>
      <c r="B244" s="176"/>
      <c r="C244" s="177"/>
      <c r="D244" s="143" t="s">
        <v>42</v>
      </c>
      <c r="E244" s="148"/>
      <c r="F244" s="32">
        <v>100</v>
      </c>
      <c r="G244" s="33">
        <v>100</v>
      </c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4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5"/>
      <c r="BD244" s="35"/>
      <c r="BE244" s="35"/>
      <c r="BF244" s="35"/>
      <c r="BG244" s="35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7"/>
    </row>
    <row r="245" spans="1:74" s="38" customFormat="1" ht="10.5" customHeight="1" x14ac:dyDescent="0.3">
      <c r="A245" s="213"/>
      <c r="B245" s="176"/>
      <c r="C245" s="177"/>
      <c r="D245" s="140" t="s">
        <v>142</v>
      </c>
      <c r="E245" s="141"/>
      <c r="F245" s="20">
        <v>200</v>
      </c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2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>
        <v>0.2</v>
      </c>
      <c r="AV245" s="21"/>
      <c r="AW245" s="21"/>
      <c r="AX245" s="21"/>
      <c r="AY245" s="21"/>
      <c r="AZ245" s="21"/>
      <c r="BA245" s="21">
        <v>10</v>
      </c>
      <c r="BB245" s="21"/>
      <c r="BC245" s="23"/>
      <c r="BD245" s="23"/>
      <c r="BE245" s="23">
        <v>8</v>
      </c>
      <c r="BF245" s="23"/>
      <c r="BG245" s="23"/>
      <c r="BH245" s="21">
        <v>12</v>
      </c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>
        <v>216</v>
      </c>
      <c r="BV245" s="25"/>
    </row>
    <row r="246" spans="1:74" s="38" customFormat="1" ht="10.5" customHeight="1" x14ac:dyDescent="0.3">
      <c r="A246" s="213"/>
      <c r="B246" s="159"/>
      <c r="C246" s="160"/>
      <c r="D246" s="187" t="s">
        <v>167</v>
      </c>
      <c r="E246" s="186"/>
      <c r="F246" s="48">
        <v>100</v>
      </c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50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>
        <v>100</v>
      </c>
      <c r="AX246" s="49"/>
      <c r="AY246" s="49"/>
      <c r="AZ246" s="49"/>
      <c r="BA246" s="49"/>
      <c r="BB246" s="49"/>
      <c r="BC246" s="51"/>
      <c r="BD246" s="51"/>
      <c r="BE246" s="51"/>
      <c r="BF246" s="51"/>
      <c r="BG246" s="51"/>
      <c r="BH246" s="49"/>
      <c r="BI246" s="49"/>
      <c r="BJ246" s="49"/>
      <c r="BK246" s="49"/>
      <c r="BL246" s="49"/>
      <c r="BM246" s="49"/>
      <c r="BN246" s="49"/>
      <c r="BO246" s="49"/>
      <c r="BP246" s="49"/>
      <c r="BQ246" s="49"/>
      <c r="BR246" s="49"/>
      <c r="BS246" s="49"/>
      <c r="BT246" s="49"/>
      <c r="BU246" s="49"/>
      <c r="BV246" s="52"/>
    </row>
    <row r="247" spans="1:74" s="38" customFormat="1" ht="10.5" customHeight="1" x14ac:dyDescent="0.3">
      <c r="A247" s="213"/>
      <c r="B247" s="189" t="s">
        <v>90</v>
      </c>
      <c r="C247" s="190"/>
      <c r="D247" s="140" t="s">
        <v>42</v>
      </c>
      <c r="E247" s="184"/>
      <c r="F247" s="20">
        <v>100</v>
      </c>
      <c r="G247" s="21">
        <v>100</v>
      </c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2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3"/>
      <c r="BD247" s="23"/>
      <c r="BE247" s="23"/>
      <c r="BF247" s="23"/>
      <c r="BG247" s="23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5"/>
    </row>
    <row r="248" spans="1:74" s="38" customFormat="1" ht="10.5" customHeight="1" x14ac:dyDescent="0.3">
      <c r="A248" s="213"/>
      <c r="B248" s="191"/>
      <c r="C248" s="192"/>
      <c r="D248" s="143" t="s">
        <v>10</v>
      </c>
      <c r="E248" s="150"/>
      <c r="F248" s="32">
        <v>10</v>
      </c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4"/>
      <c r="AC248" s="33"/>
      <c r="AD248" s="33"/>
      <c r="AE248" s="33"/>
      <c r="AF248" s="33"/>
      <c r="AG248" s="33"/>
      <c r="AH248" s="33"/>
      <c r="AI248" s="33"/>
      <c r="AJ248" s="33">
        <v>10</v>
      </c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5"/>
      <c r="BD248" s="35"/>
      <c r="BE248" s="35"/>
      <c r="BF248" s="35"/>
      <c r="BG248" s="35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7"/>
    </row>
    <row r="249" spans="1:74" s="38" customFormat="1" ht="10.5" customHeight="1" x14ac:dyDescent="0.3">
      <c r="A249" s="213"/>
      <c r="B249" s="191"/>
      <c r="C249" s="192"/>
      <c r="D249" s="142" t="s">
        <v>28</v>
      </c>
      <c r="E249" s="143"/>
      <c r="F249" s="44">
        <v>30</v>
      </c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6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7"/>
      <c r="BD249" s="47"/>
      <c r="BE249" s="47"/>
      <c r="BF249" s="47"/>
      <c r="BG249" s="47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>
        <v>30</v>
      </c>
      <c r="BR249" s="45"/>
      <c r="BS249" s="33"/>
      <c r="BT249" s="33"/>
      <c r="BU249" s="33"/>
      <c r="BV249" s="37"/>
    </row>
    <row r="250" spans="1:74" s="38" customFormat="1" ht="10.5" customHeight="1" x14ac:dyDescent="0.3">
      <c r="A250" s="213"/>
      <c r="B250" s="191"/>
      <c r="C250" s="192"/>
      <c r="D250" s="143" t="s">
        <v>167</v>
      </c>
      <c r="E250" s="150"/>
      <c r="F250" s="32">
        <v>100</v>
      </c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4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>
        <v>100</v>
      </c>
      <c r="AX250" s="33"/>
      <c r="AY250" s="33"/>
      <c r="AZ250" s="33"/>
      <c r="BA250" s="33"/>
      <c r="BB250" s="33"/>
      <c r="BC250" s="35"/>
      <c r="BD250" s="35"/>
      <c r="BE250" s="35"/>
      <c r="BF250" s="35"/>
      <c r="BG250" s="35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7"/>
    </row>
    <row r="251" spans="1:74" s="38" customFormat="1" ht="12.75" customHeight="1" x14ac:dyDescent="0.3">
      <c r="A251" s="213"/>
      <c r="B251" s="193"/>
      <c r="C251" s="194"/>
      <c r="D251" s="163" t="s">
        <v>39</v>
      </c>
      <c r="E251" s="162"/>
      <c r="F251" s="48">
        <v>200</v>
      </c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50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51"/>
      <c r="BD251" s="51"/>
      <c r="BE251" s="51"/>
      <c r="BF251" s="51">
        <v>1</v>
      </c>
      <c r="BG251" s="51"/>
      <c r="BH251" s="49">
        <v>10</v>
      </c>
      <c r="BI251" s="49"/>
      <c r="BJ251" s="49"/>
      <c r="BK251" s="49"/>
      <c r="BL251" s="49"/>
      <c r="BM251" s="49"/>
      <c r="BN251" s="49"/>
      <c r="BO251" s="49"/>
      <c r="BP251" s="49"/>
      <c r="BQ251" s="49"/>
      <c r="BR251" s="49"/>
      <c r="BS251" s="49"/>
      <c r="BT251" s="49"/>
      <c r="BU251" s="49">
        <v>204</v>
      </c>
      <c r="BV251" s="52"/>
    </row>
    <row r="252" spans="1:74" s="38" customFormat="1" ht="12" customHeight="1" x14ac:dyDescent="0.3">
      <c r="A252" s="213"/>
      <c r="B252" s="189" t="s">
        <v>24</v>
      </c>
      <c r="C252" s="197"/>
      <c r="D252" s="139" t="s">
        <v>85</v>
      </c>
      <c r="E252" s="140"/>
      <c r="F252" s="95">
        <v>100</v>
      </c>
      <c r="G252" s="96"/>
      <c r="H252" s="96"/>
      <c r="I252" s="96">
        <v>3</v>
      </c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>
        <v>24</v>
      </c>
      <c r="W252" s="96"/>
      <c r="X252" s="96"/>
      <c r="Y252" s="96"/>
      <c r="Z252" s="96"/>
      <c r="AA252" s="96"/>
      <c r="AB252" s="97"/>
      <c r="AC252" s="96"/>
      <c r="AD252" s="96"/>
      <c r="AE252" s="96"/>
      <c r="AF252" s="96"/>
      <c r="AG252" s="96"/>
      <c r="AH252" s="96">
        <v>5</v>
      </c>
      <c r="AI252" s="96">
        <v>3</v>
      </c>
      <c r="AJ252" s="96"/>
      <c r="AK252" s="96"/>
      <c r="AL252" s="96"/>
      <c r="AM252" s="96"/>
      <c r="AN252" s="96"/>
      <c r="AO252" s="96"/>
      <c r="AP252" s="96"/>
      <c r="AQ252" s="96"/>
      <c r="AR252" s="96">
        <v>10</v>
      </c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98">
        <v>1</v>
      </c>
      <c r="BD252" s="98"/>
      <c r="BE252" s="98"/>
      <c r="BF252" s="98"/>
      <c r="BG252" s="98"/>
      <c r="BH252" s="96">
        <v>8</v>
      </c>
      <c r="BI252" s="96"/>
      <c r="BJ252" s="96"/>
      <c r="BK252" s="96"/>
      <c r="BL252" s="96"/>
      <c r="BM252" s="96">
        <v>20</v>
      </c>
      <c r="BN252" s="96"/>
      <c r="BO252" s="96"/>
      <c r="BP252" s="96">
        <v>3</v>
      </c>
      <c r="BQ252" s="96"/>
      <c r="BR252" s="96"/>
      <c r="BS252" s="21"/>
      <c r="BT252" s="21"/>
      <c r="BU252" s="21">
        <v>50</v>
      </c>
      <c r="BV252" s="25"/>
    </row>
    <row r="253" spans="1:74" s="38" customFormat="1" ht="10.5" customHeight="1" x14ac:dyDescent="0.3">
      <c r="A253" s="213"/>
      <c r="B253" s="157"/>
      <c r="C253" s="158"/>
      <c r="D253" s="144" t="s">
        <v>20</v>
      </c>
      <c r="E253" s="145"/>
      <c r="F253" s="32">
        <v>20</v>
      </c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4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5"/>
      <c r="BD253" s="35"/>
      <c r="BE253" s="35"/>
      <c r="BF253" s="35"/>
      <c r="BG253" s="35"/>
      <c r="BH253" s="33"/>
      <c r="BI253" s="33"/>
      <c r="BJ253" s="33"/>
      <c r="BK253" s="33"/>
      <c r="BL253" s="33"/>
      <c r="BM253" s="33"/>
      <c r="BN253" s="33"/>
      <c r="BO253" s="33"/>
      <c r="BP253" s="33">
        <v>20</v>
      </c>
      <c r="BQ253" s="33"/>
      <c r="BR253" s="33"/>
      <c r="BS253" s="33"/>
      <c r="BT253" s="33"/>
      <c r="BU253" s="33"/>
      <c r="BV253" s="37"/>
    </row>
    <row r="254" spans="1:74" s="38" customFormat="1" ht="10.5" customHeight="1" x14ac:dyDescent="0.3">
      <c r="A254" s="213"/>
      <c r="B254" s="157"/>
      <c r="C254" s="158"/>
      <c r="D254" s="142" t="s">
        <v>67</v>
      </c>
      <c r="E254" s="145"/>
      <c r="F254" s="32">
        <v>100</v>
      </c>
      <c r="G254" s="33"/>
      <c r="H254" s="33"/>
      <c r="I254" s="33"/>
      <c r="J254" s="33">
        <v>100</v>
      </c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4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5"/>
      <c r="BD254" s="35"/>
      <c r="BE254" s="35"/>
      <c r="BF254" s="35"/>
      <c r="BG254" s="35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7"/>
    </row>
    <row r="255" spans="1:74" s="38" customFormat="1" ht="10.5" customHeight="1" x14ac:dyDescent="0.3">
      <c r="A255" s="213"/>
      <c r="B255" s="157"/>
      <c r="C255" s="158"/>
      <c r="D255" s="144" t="s">
        <v>126</v>
      </c>
      <c r="E255" s="145"/>
      <c r="F255" s="32">
        <v>70</v>
      </c>
      <c r="G255" s="33"/>
      <c r="H255" s="33"/>
      <c r="I255" s="33"/>
      <c r="J255" s="33"/>
      <c r="K255" s="33"/>
      <c r="L255" s="33"/>
      <c r="M255" s="33"/>
      <c r="N255" s="33"/>
      <c r="O255" s="33">
        <v>70</v>
      </c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4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5"/>
      <c r="BD255" s="35"/>
      <c r="BE255" s="35"/>
      <c r="BF255" s="35"/>
      <c r="BG255" s="35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7"/>
    </row>
    <row r="256" spans="1:74" s="38" customFormat="1" ht="10.5" customHeight="1" x14ac:dyDescent="0.3">
      <c r="A256" s="213"/>
      <c r="B256" s="157"/>
      <c r="C256" s="158"/>
      <c r="D256" s="143" t="s">
        <v>39</v>
      </c>
      <c r="E256" s="150"/>
      <c r="F256" s="32">
        <v>200</v>
      </c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4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5"/>
      <c r="BD256" s="35"/>
      <c r="BE256" s="35"/>
      <c r="BF256" s="35">
        <v>1</v>
      </c>
      <c r="BG256" s="35"/>
      <c r="BH256" s="33">
        <v>10</v>
      </c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>
        <v>204</v>
      </c>
      <c r="BV256" s="37"/>
    </row>
    <row r="257" spans="1:74" s="38" customFormat="1" ht="10.5" customHeight="1" x14ac:dyDescent="0.3">
      <c r="A257" s="215"/>
      <c r="B257" s="159"/>
      <c r="C257" s="160"/>
      <c r="D257" s="146" t="s">
        <v>25</v>
      </c>
      <c r="E257" s="147"/>
      <c r="F257" s="48"/>
      <c r="G257" s="49">
        <f t="shared" ref="G257:AI257" si="26">SUM(G236:G256)</f>
        <v>200</v>
      </c>
      <c r="H257" s="49">
        <f t="shared" si="26"/>
        <v>100</v>
      </c>
      <c r="I257" s="49">
        <f t="shared" si="26"/>
        <v>3</v>
      </c>
      <c r="J257" s="49">
        <f t="shared" si="26"/>
        <v>100</v>
      </c>
      <c r="K257" s="49">
        <f t="shared" si="26"/>
        <v>0</v>
      </c>
      <c r="L257" s="49">
        <f t="shared" si="26"/>
        <v>0</v>
      </c>
      <c r="M257" s="49">
        <f t="shared" si="26"/>
        <v>0</v>
      </c>
      <c r="N257" s="49">
        <f t="shared" si="26"/>
        <v>0</v>
      </c>
      <c r="O257" s="49">
        <f t="shared" si="26"/>
        <v>70</v>
      </c>
      <c r="P257" s="49">
        <f t="shared" si="26"/>
        <v>0</v>
      </c>
      <c r="Q257" s="49">
        <f t="shared" si="26"/>
        <v>0</v>
      </c>
      <c r="R257" s="49">
        <f t="shared" si="26"/>
        <v>0</v>
      </c>
      <c r="S257" s="49">
        <f t="shared" si="26"/>
        <v>0</v>
      </c>
      <c r="T257" s="49">
        <f t="shared" si="26"/>
        <v>0</v>
      </c>
      <c r="U257" s="49">
        <f t="shared" si="26"/>
        <v>0</v>
      </c>
      <c r="V257" s="49">
        <f t="shared" si="26"/>
        <v>79</v>
      </c>
      <c r="W257" s="49">
        <f t="shared" si="26"/>
        <v>0</v>
      </c>
      <c r="X257" s="49">
        <f t="shared" si="26"/>
        <v>50</v>
      </c>
      <c r="Y257" s="49">
        <f t="shared" si="26"/>
        <v>0</v>
      </c>
      <c r="Z257" s="49">
        <f t="shared" si="26"/>
        <v>0</v>
      </c>
      <c r="AA257" s="49">
        <f t="shared" si="26"/>
        <v>64</v>
      </c>
      <c r="AB257" s="56">
        <f t="shared" si="26"/>
        <v>0</v>
      </c>
      <c r="AC257" s="49">
        <f t="shared" si="26"/>
        <v>0</v>
      </c>
      <c r="AD257" s="49">
        <f t="shared" si="26"/>
        <v>0</v>
      </c>
      <c r="AE257" s="49">
        <f t="shared" si="26"/>
        <v>0</v>
      </c>
      <c r="AF257" s="49">
        <f t="shared" si="26"/>
        <v>0</v>
      </c>
      <c r="AG257" s="49">
        <f t="shared" si="26"/>
        <v>0</v>
      </c>
      <c r="AH257" s="49">
        <f t="shared" si="26"/>
        <v>105</v>
      </c>
      <c r="AI257" s="49">
        <f t="shared" si="26"/>
        <v>3</v>
      </c>
      <c r="AJ257" s="49">
        <f t="shared" ref="AJ257:BO257" si="27">SUM(AJ236:AJ256)</f>
        <v>20</v>
      </c>
      <c r="AK257" s="49">
        <f t="shared" si="27"/>
        <v>10</v>
      </c>
      <c r="AL257" s="49">
        <f t="shared" si="27"/>
        <v>100</v>
      </c>
      <c r="AM257" s="49">
        <f t="shared" si="27"/>
        <v>0</v>
      </c>
      <c r="AN257" s="49">
        <f t="shared" si="27"/>
        <v>96</v>
      </c>
      <c r="AO257" s="49">
        <f t="shared" si="27"/>
        <v>32</v>
      </c>
      <c r="AP257" s="49">
        <f t="shared" si="27"/>
        <v>28</v>
      </c>
      <c r="AQ257" s="49">
        <f t="shared" si="27"/>
        <v>0</v>
      </c>
      <c r="AR257" s="49">
        <f t="shared" si="27"/>
        <v>10</v>
      </c>
      <c r="AS257" s="49">
        <f t="shared" si="27"/>
        <v>0</v>
      </c>
      <c r="AT257" s="49">
        <f t="shared" si="27"/>
        <v>2.25</v>
      </c>
      <c r="AU257" s="49">
        <f t="shared" si="27"/>
        <v>0.30000000000000004</v>
      </c>
      <c r="AV257" s="49">
        <f t="shared" si="27"/>
        <v>0</v>
      </c>
      <c r="AW257" s="49">
        <f t="shared" si="27"/>
        <v>200</v>
      </c>
      <c r="AX257" s="49">
        <f t="shared" si="27"/>
        <v>0</v>
      </c>
      <c r="AY257" s="49">
        <f t="shared" si="27"/>
        <v>0</v>
      </c>
      <c r="AZ257" s="49">
        <f t="shared" si="27"/>
        <v>0</v>
      </c>
      <c r="BA257" s="49">
        <f t="shared" si="27"/>
        <v>10</v>
      </c>
      <c r="BB257" s="49">
        <f t="shared" si="27"/>
        <v>0</v>
      </c>
      <c r="BC257" s="51">
        <f t="shared" si="27"/>
        <v>10.8</v>
      </c>
      <c r="BD257" s="51">
        <f t="shared" si="27"/>
        <v>0</v>
      </c>
      <c r="BE257" s="51">
        <f t="shared" si="27"/>
        <v>8</v>
      </c>
      <c r="BF257" s="51">
        <f t="shared" si="27"/>
        <v>2</v>
      </c>
      <c r="BG257" s="51">
        <f t="shared" si="27"/>
        <v>4</v>
      </c>
      <c r="BH257" s="49">
        <f t="shared" si="27"/>
        <v>55</v>
      </c>
      <c r="BI257" s="49">
        <f t="shared" si="27"/>
        <v>200</v>
      </c>
      <c r="BJ257" s="49">
        <f t="shared" si="27"/>
        <v>0</v>
      </c>
      <c r="BK257" s="49">
        <f t="shared" si="27"/>
        <v>100</v>
      </c>
      <c r="BL257" s="49">
        <f t="shared" si="27"/>
        <v>0</v>
      </c>
      <c r="BM257" s="49">
        <f t="shared" si="27"/>
        <v>20</v>
      </c>
      <c r="BN257" s="49">
        <f t="shared" si="27"/>
        <v>0</v>
      </c>
      <c r="BO257" s="49">
        <f t="shared" si="27"/>
        <v>0</v>
      </c>
      <c r="BP257" s="49">
        <f t="shared" ref="BP257:BU257" si="28">SUM(BP236:BP256)</f>
        <v>23</v>
      </c>
      <c r="BQ257" s="49">
        <f t="shared" si="28"/>
        <v>30</v>
      </c>
      <c r="BR257" s="49">
        <f t="shared" si="28"/>
        <v>0</v>
      </c>
      <c r="BS257" s="49">
        <f t="shared" si="28"/>
        <v>12</v>
      </c>
      <c r="BT257" s="49">
        <f t="shared" si="28"/>
        <v>345</v>
      </c>
      <c r="BU257" s="49">
        <f t="shared" si="28"/>
        <v>1512</v>
      </c>
      <c r="BV257" s="52">
        <v>3933</v>
      </c>
    </row>
    <row r="258" spans="1:74" s="38" customFormat="1" ht="12.75" customHeight="1" x14ac:dyDescent="0.3">
      <c r="A258" s="212">
        <v>11</v>
      </c>
      <c r="B258" s="189" t="s">
        <v>22</v>
      </c>
      <c r="C258" s="197"/>
      <c r="D258" s="151" t="s">
        <v>52</v>
      </c>
      <c r="E258" s="152"/>
      <c r="F258" s="40">
        <v>200</v>
      </c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>
        <v>77</v>
      </c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2"/>
      <c r="AC258" s="41"/>
      <c r="AD258" s="41"/>
      <c r="AE258" s="41"/>
      <c r="AF258" s="41"/>
      <c r="AG258" s="41"/>
      <c r="AH258" s="41"/>
      <c r="AI258" s="41">
        <v>8</v>
      </c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3">
        <v>2</v>
      </c>
      <c r="BD258" s="43"/>
      <c r="BE258" s="43"/>
      <c r="BF258" s="43"/>
      <c r="BG258" s="43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>
        <v>138</v>
      </c>
      <c r="BV258" s="53"/>
    </row>
    <row r="259" spans="1:74" s="38" customFormat="1" ht="10.5" customHeight="1" x14ac:dyDescent="0.3">
      <c r="A259" s="237"/>
      <c r="B259" s="157"/>
      <c r="C259" s="158"/>
      <c r="D259" s="144" t="s">
        <v>18</v>
      </c>
      <c r="E259" s="145"/>
      <c r="F259" s="44">
        <v>200</v>
      </c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6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7"/>
      <c r="BD259" s="47"/>
      <c r="BE259" s="47"/>
      <c r="BF259" s="47"/>
      <c r="BG259" s="47"/>
      <c r="BH259" s="45"/>
      <c r="BI259" s="45"/>
      <c r="BJ259" s="45"/>
      <c r="BK259" s="45">
        <v>200</v>
      </c>
      <c r="BL259" s="45"/>
      <c r="BM259" s="45"/>
      <c r="BN259" s="45"/>
      <c r="BO259" s="45"/>
      <c r="BP259" s="45"/>
      <c r="BQ259" s="45"/>
      <c r="BR259" s="45"/>
      <c r="BS259" s="33"/>
      <c r="BT259" s="33"/>
      <c r="BU259" s="33"/>
      <c r="BV259" s="37"/>
    </row>
    <row r="260" spans="1:74" s="38" customFormat="1" ht="12.75" customHeight="1" x14ac:dyDescent="0.3">
      <c r="A260" s="213"/>
      <c r="B260" s="157"/>
      <c r="C260" s="158"/>
      <c r="D260" s="142" t="s">
        <v>43</v>
      </c>
      <c r="E260" s="143"/>
      <c r="F260" s="32">
        <v>100</v>
      </c>
      <c r="G260" s="32"/>
      <c r="H260" s="33">
        <v>100</v>
      </c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4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5"/>
      <c r="BD260" s="35"/>
      <c r="BE260" s="35"/>
      <c r="BF260" s="35"/>
      <c r="BG260" s="35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7"/>
    </row>
    <row r="261" spans="1:74" s="38" customFormat="1" ht="12.75" customHeight="1" x14ac:dyDescent="0.3">
      <c r="A261" s="213"/>
      <c r="B261" s="157"/>
      <c r="C261" s="158"/>
      <c r="D261" s="142" t="s">
        <v>10</v>
      </c>
      <c r="E261" s="145"/>
      <c r="F261" s="32">
        <v>10</v>
      </c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4"/>
      <c r="AC261" s="33"/>
      <c r="AD261" s="33"/>
      <c r="AE261" s="33"/>
      <c r="AF261" s="33"/>
      <c r="AG261" s="33"/>
      <c r="AH261" s="33"/>
      <c r="AI261" s="33"/>
      <c r="AJ261" s="33">
        <v>10</v>
      </c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5"/>
      <c r="BD261" s="35"/>
      <c r="BE261" s="35"/>
      <c r="BF261" s="35"/>
      <c r="BG261" s="35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7"/>
    </row>
    <row r="262" spans="1:74" s="38" customFormat="1" ht="12.75" customHeight="1" x14ac:dyDescent="0.3">
      <c r="A262" s="213"/>
      <c r="B262" s="157"/>
      <c r="C262" s="158"/>
      <c r="D262" s="143" t="s">
        <v>28</v>
      </c>
      <c r="E262" s="150"/>
      <c r="F262" s="32">
        <v>30</v>
      </c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4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5"/>
      <c r="BD262" s="35"/>
      <c r="BE262" s="35"/>
      <c r="BF262" s="35"/>
      <c r="BG262" s="35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>
        <v>30</v>
      </c>
      <c r="BR262" s="33"/>
      <c r="BS262" s="33"/>
      <c r="BT262" s="33"/>
      <c r="BU262" s="33"/>
      <c r="BV262" s="37"/>
    </row>
    <row r="263" spans="1:74" s="38" customFormat="1" ht="12.75" customHeight="1" x14ac:dyDescent="0.3">
      <c r="A263" s="213"/>
      <c r="B263" s="157"/>
      <c r="C263" s="158"/>
      <c r="D263" s="143" t="s">
        <v>39</v>
      </c>
      <c r="E263" s="150"/>
      <c r="F263" s="32">
        <v>200</v>
      </c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4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5"/>
      <c r="BD263" s="35"/>
      <c r="BE263" s="35"/>
      <c r="BF263" s="35">
        <v>1</v>
      </c>
      <c r="BG263" s="35"/>
      <c r="BH263" s="33">
        <v>10</v>
      </c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>
        <v>204</v>
      </c>
      <c r="BV263" s="37"/>
    </row>
    <row r="264" spans="1:74" s="38" customFormat="1" ht="12.75" customHeight="1" x14ac:dyDescent="0.3">
      <c r="A264" s="213"/>
      <c r="B264" s="157"/>
      <c r="C264" s="158"/>
      <c r="D264" s="143" t="s">
        <v>167</v>
      </c>
      <c r="E264" s="150"/>
      <c r="F264" s="32">
        <v>100</v>
      </c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4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>
        <v>100</v>
      </c>
      <c r="AX264" s="33"/>
      <c r="AY264" s="33"/>
      <c r="AZ264" s="33"/>
      <c r="BA264" s="33"/>
      <c r="BB264" s="33"/>
      <c r="BC264" s="35"/>
      <c r="BD264" s="35"/>
      <c r="BE264" s="35"/>
      <c r="BF264" s="35"/>
      <c r="BG264" s="35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7"/>
    </row>
    <row r="265" spans="1:74" s="38" customFormat="1" ht="12" customHeight="1" x14ac:dyDescent="0.3">
      <c r="A265" s="213"/>
      <c r="B265" s="174" t="s">
        <v>23</v>
      </c>
      <c r="C265" s="175"/>
      <c r="D265" s="152" t="s">
        <v>112</v>
      </c>
      <c r="E265" s="155"/>
      <c r="F265" s="40">
        <v>500</v>
      </c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>
        <v>20</v>
      </c>
      <c r="V265" s="41"/>
      <c r="W265" s="41"/>
      <c r="X265" s="41"/>
      <c r="Y265" s="41"/>
      <c r="Z265" s="41"/>
      <c r="AA265" s="41"/>
      <c r="AB265" s="42"/>
      <c r="AC265" s="41"/>
      <c r="AD265" s="41"/>
      <c r="AE265" s="41"/>
      <c r="AF265" s="41"/>
      <c r="AG265" s="41"/>
      <c r="AH265" s="41"/>
      <c r="AI265" s="41">
        <v>5</v>
      </c>
      <c r="AJ265" s="41"/>
      <c r="AK265" s="41"/>
      <c r="AL265" s="41">
        <v>150</v>
      </c>
      <c r="AM265" s="41"/>
      <c r="AN265" s="41"/>
      <c r="AO265" s="41">
        <v>20</v>
      </c>
      <c r="AP265" s="41">
        <v>20</v>
      </c>
      <c r="AQ265" s="41">
        <v>30</v>
      </c>
      <c r="AR265" s="41"/>
      <c r="AS265" s="41"/>
      <c r="AT265" s="41">
        <v>1.25</v>
      </c>
      <c r="AU265" s="41"/>
      <c r="AV265" s="41"/>
      <c r="AW265" s="41"/>
      <c r="AX265" s="41"/>
      <c r="AY265" s="41"/>
      <c r="AZ265" s="41"/>
      <c r="BA265" s="41"/>
      <c r="BB265" s="41"/>
      <c r="BC265" s="43">
        <v>3</v>
      </c>
      <c r="BD265" s="43"/>
      <c r="BE265" s="43"/>
      <c r="BF265" s="43"/>
      <c r="BG265" s="43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>
        <v>363</v>
      </c>
      <c r="BU265" s="41"/>
      <c r="BV265" s="53"/>
    </row>
    <row r="266" spans="1:74" s="38" customFormat="1" ht="12.75" customHeight="1" x14ac:dyDescent="0.3">
      <c r="A266" s="213"/>
      <c r="B266" s="176"/>
      <c r="C266" s="177"/>
      <c r="D266" s="143" t="s">
        <v>57</v>
      </c>
      <c r="E266" s="150"/>
      <c r="F266" s="32">
        <v>200</v>
      </c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>
        <v>20</v>
      </c>
      <c r="V266" s="33"/>
      <c r="W266" s="33"/>
      <c r="X266" s="33">
        <v>36</v>
      </c>
      <c r="Y266" s="33"/>
      <c r="Z266" s="33"/>
      <c r="AA266" s="33">
        <v>30</v>
      </c>
      <c r="AB266" s="34"/>
      <c r="AC266" s="33"/>
      <c r="AD266" s="33"/>
      <c r="AE266" s="33">
        <v>24</v>
      </c>
      <c r="AF266" s="33"/>
      <c r="AG266" s="33"/>
      <c r="AH266" s="33"/>
      <c r="AI266" s="33"/>
      <c r="AJ266" s="33"/>
      <c r="AK266" s="33">
        <v>9</v>
      </c>
      <c r="AL266" s="33"/>
      <c r="AM266" s="33"/>
      <c r="AN266" s="33"/>
      <c r="AO266" s="33"/>
      <c r="AP266" s="33">
        <v>31</v>
      </c>
      <c r="AQ266" s="33"/>
      <c r="AR266" s="33"/>
      <c r="AS266" s="33"/>
      <c r="AT266" s="33">
        <v>4</v>
      </c>
      <c r="AU266" s="33"/>
      <c r="AV266" s="33"/>
      <c r="AW266" s="33"/>
      <c r="AX266" s="33"/>
      <c r="AY266" s="33"/>
      <c r="AZ266" s="33"/>
      <c r="BA266" s="33"/>
      <c r="BB266" s="33"/>
      <c r="BC266" s="35">
        <v>1.6</v>
      </c>
      <c r="BD266" s="35"/>
      <c r="BE266" s="35"/>
      <c r="BF266" s="35"/>
      <c r="BG266" s="35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>
        <v>78</v>
      </c>
      <c r="BV266" s="37"/>
    </row>
    <row r="267" spans="1:74" s="38" customFormat="1" ht="12.75" customHeight="1" x14ac:dyDescent="0.3">
      <c r="A267" s="213"/>
      <c r="B267" s="176"/>
      <c r="C267" s="177"/>
      <c r="D267" s="142" t="s">
        <v>15</v>
      </c>
      <c r="E267" s="145"/>
      <c r="F267" s="54">
        <v>120</v>
      </c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2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>
        <v>120</v>
      </c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3"/>
      <c r="BD267" s="23"/>
      <c r="BE267" s="23"/>
      <c r="BF267" s="23"/>
      <c r="BG267" s="23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33"/>
      <c r="BT267" s="33"/>
      <c r="BU267" s="33"/>
      <c r="BV267" s="37"/>
    </row>
    <row r="268" spans="1:74" s="38" customFormat="1" ht="12.75" customHeight="1" x14ac:dyDescent="0.3">
      <c r="A268" s="213"/>
      <c r="B268" s="176"/>
      <c r="C268" s="177"/>
      <c r="D268" s="143" t="s">
        <v>42</v>
      </c>
      <c r="E268" s="150"/>
      <c r="F268" s="32">
        <v>100</v>
      </c>
      <c r="G268" s="33">
        <v>100</v>
      </c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4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5"/>
      <c r="BD268" s="35"/>
      <c r="BE268" s="35"/>
      <c r="BF268" s="35"/>
      <c r="BG268" s="35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7"/>
    </row>
    <row r="269" spans="1:74" s="38" customFormat="1" ht="12.75" customHeight="1" x14ac:dyDescent="0.3">
      <c r="A269" s="213"/>
      <c r="B269" s="176"/>
      <c r="C269" s="177"/>
      <c r="D269" s="140" t="s">
        <v>38</v>
      </c>
      <c r="E269" s="141"/>
      <c r="F269" s="20">
        <v>200</v>
      </c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2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>
        <v>0.2</v>
      </c>
      <c r="AV269" s="21"/>
      <c r="AW269" s="21"/>
      <c r="AX269" s="21"/>
      <c r="AY269" s="21"/>
      <c r="AZ269" s="21"/>
      <c r="BA269" s="21">
        <v>10</v>
      </c>
      <c r="BB269" s="21"/>
      <c r="BC269" s="23"/>
      <c r="BD269" s="23"/>
      <c r="BE269" s="23"/>
      <c r="BF269" s="23"/>
      <c r="BG269" s="23"/>
      <c r="BH269" s="21">
        <v>12</v>
      </c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>
        <v>216</v>
      </c>
      <c r="BV269" s="25"/>
    </row>
    <row r="270" spans="1:74" s="38" customFormat="1" ht="12.75" customHeight="1" x14ac:dyDescent="0.3">
      <c r="A270" s="213"/>
      <c r="B270" s="178"/>
      <c r="C270" s="179"/>
      <c r="D270" s="161" t="s">
        <v>125</v>
      </c>
      <c r="E270" s="162"/>
      <c r="F270" s="48">
        <v>130</v>
      </c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50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>
        <v>130</v>
      </c>
      <c r="AY270" s="49"/>
      <c r="AZ270" s="49"/>
      <c r="BA270" s="49"/>
      <c r="BB270" s="49"/>
      <c r="BC270" s="51"/>
      <c r="BD270" s="51"/>
      <c r="BE270" s="51"/>
      <c r="BF270" s="51"/>
      <c r="BG270" s="51"/>
      <c r="BH270" s="49"/>
      <c r="BI270" s="49"/>
      <c r="BJ270" s="49"/>
      <c r="BK270" s="49"/>
      <c r="BL270" s="49"/>
      <c r="BM270" s="49"/>
      <c r="BN270" s="49"/>
      <c r="BO270" s="49"/>
      <c r="BP270" s="49"/>
      <c r="BQ270" s="49"/>
      <c r="BR270" s="49"/>
      <c r="BS270" s="49"/>
      <c r="BT270" s="49"/>
      <c r="BU270" s="49"/>
      <c r="BV270" s="52"/>
    </row>
    <row r="271" spans="1:74" s="38" customFormat="1" ht="12.75" customHeight="1" x14ac:dyDescent="0.3">
      <c r="A271" s="213"/>
      <c r="B271" s="189" t="s">
        <v>90</v>
      </c>
      <c r="C271" s="190"/>
      <c r="D271" s="151" t="s">
        <v>42</v>
      </c>
      <c r="E271" s="152"/>
      <c r="F271" s="40">
        <v>100</v>
      </c>
      <c r="G271" s="41">
        <v>100</v>
      </c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2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3"/>
      <c r="BD271" s="43"/>
      <c r="BE271" s="43"/>
      <c r="BF271" s="43"/>
      <c r="BG271" s="43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53"/>
    </row>
    <row r="272" spans="1:74" s="38" customFormat="1" ht="12.75" customHeight="1" x14ac:dyDescent="0.3">
      <c r="A272" s="213"/>
      <c r="B272" s="191"/>
      <c r="C272" s="192"/>
      <c r="D272" s="142" t="s">
        <v>10</v>
      </c>
      <c r="E272" s="143"/>
      <c r="F272" s="32">
        <v>10</v>
      </c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4"/>
      <c r="AC272" s="33"/>
      <c r="AD272" s="33"/>
      <c r="AE272" s="33"/>
      <c r="AF272" s="33"/>
      <c r="AG272" s="33"/>
      <c r="AH272" s="33"/>
      <c r="AI272" s="33"/>
      <c r="AJ272" s="33">
        <v>10</v>
      </c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5"/>
      <c r="BD272" s="35"/>
      <c r="BE272" s="35"/>
      <c r="BF272" s="35"/>
      <c r="BG272" s="35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7"/>
    </row>
    <row r="273" spans="1:75" s="38" customFormat="1" ht="12.75" customHeight="1" x14ac:dyDescent="0.3">
      <c r="A273" s="213"/>
      <c r="B273" s="191"/>
      <c r="C273" s="192"/>
      <c r="D273" s="142" t="s">
        <v>53</v>
      </c>
      <c r="E273" s="143"/>
      <c r="F273" s="44">
        <v>50</v>
      </c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6"/>
      <c r="AC273" s="45"/>
      <c r="AD273" s="45"/>
      <c r="AE273" s="45"/>
      <c r="AF273" s="45"/>
      <c r="AG273" s="45"/>
      <c r="AH273" s="45">
        <v>50</v>
      </c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7">
        <v>2</v>
      </c>
      <c r="BD273" s="47"/>
      <c r="BE273" s="47"/>
      <c r="BF273" s="47"/>
      <c r="BG273" s="47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33"/>
      <c r="BT273" s="33"/>
      <c r="BU273" s="33"/>
      <c r="BV273" s="37"/>
    </row>
    <row r="274" spans="1:75" s="38" customFormat="1" ht="12.75" customHeight="1" x14ac:dyDescent="0.3">
      <c r="A274" s="213"/>
      <c r="B274" s="191"/>
      <c r="C274" s="192"/>
      <c r="D274" s="144" t="s">
        <v>129</v>
      </c>
      <c r="E274" s="145"/>
      <c r="F274" s="44">
        <v>200</v>
      </c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6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7"/>
      <c r="BD274" s="47"/>
      <c r="BE274" s="47"/>
      <c r="BF274" s="47"/>
      <c r="BG274" s="47"/>
      <c r="BH274" s="45"/>
      <c r="BI274" s="45">
        <v>200</v>
      </c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55"/>
    </row>
    <row r="275" spans="1:75" s="38" customFormat="1" ht="12.75" customHeight="1" x14ac:dyDescent="0.3">
      <c r="A275" s="213"/>
      <c r="B275" s="191"/>
      <c r="C275" s="192"/>
      <c r="D275" s="163" t="s">
        <v>39</v>
      </c>
      <c r="E275" s="162"/>
      <c r="F275" s="48">
        <v>200</v>
      </c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50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51"/>
      <c r="BD275" s="51"/>
      <c r="BE275" s="51"/>
      <c r="BF275" s="51">
        <v>1</v>
      </c>
      <c r="BG275" s="51"/>
      <c r="BH275" s="49">
        <v>10</v>
      </c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>
        <v>204</v>
      </c>
      <c r="BV275" s="52"/>
    </row>
    <row r="276" spans="1:75" s="27" customFormat="1" ht="12.75" customHeight="1" x14ac:dyDescent="0.3">
      <c r="A276" s="213"/>
      <c r="B276" s="189" t="s">
        <v>24</v>
      </c>
      <c r="C276" s="197"/>
      <c r="D276" s="140" t="s">
        <v>81</v>
      </c>
      <c r="E276" s="184"/>
      <c r="F276" s="20">
        <v>100</v>
      </c>
      <c r="G276" s="21"/>
      <c r="H276" s="21"/>
      <c r="I276" s="21">
        <v>2</v>
      </c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>
        <v>31</v>
      </c>
      <c r="Z276" s="21"/>
      <c r="AA276" s="21"/>
      <c r="AB276" s="22"/>
      <c r="AC276" s="21"/>
      <c r="AD276" s="21"/>
      <c r="AE276" s="21"/>
      <c r="AF276" s="21"/>
      <c r="AG276" s="21"/>
      <c r="AH276" s="21">
        <v>4</v>
      </c>
      <c r="AI276" s="21">
        <v>6</v>
      </c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3">
        <v>0.9</v>
      </c>
      <c r="BD276" s="23"/>
      <c r="BE276" s="23"/>
      <c r="BF276" s="23"/>
      <c r="BG276" s="23"/>
      <c r="BH276" s="21">
        <v>4</v>
      </c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>
        <v>89</v>
      </c>
      <c r="BV276" s="25"/>
      <c r="BW276" s="26"/>
    </row>
    <row r="277" spans="1:75" s="59" customFormat="1" ht="12.75" customHeight="1" x14ac:dyDescent="0.3">
      <c r="A277" s="213"/>
      <c r="B277" s="157"/>
      <c r="C277" s="158"/>
      <c r="D277" s="143" t="s">
        <v>20</v>
      </c>
      <c r="E277" s="150"/>
      <c r="F277" s="32">
        <v>20</v>
      </c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4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5"/>
      <c r="BD277" s="35"/>
      <c r="BE277" s="35"/>
      <c r="BF277" s="35"/>
      <c r="BG277" s="35"/>
      <c r="BH277" s="33"/>
      <c r="BI277" s="33"/>
      <c r="BJ277" s="33"/>
      <c r="BK277" s="33"/>
      <c r="BL277" s="33"/>
      <c r="BM277" s="33"/>
      <c r="BN277" s="33"/>
      <c r="BO277" s="33"/>
      <c r="BP277" s="33">
        <v>20</v>
      </c>
      <c r="BQ277" s="33"/>
      <c r="BR277" s="33"/>
      <c r="BS277" s="33"/>
      <c r="BT277" s="33"/>
      <c r="BU277" s="33"/>
      <c r="BV277" s="37"/>
      <c r="BW277" s="58"/>
    </row>
    <row r="278" spans="1:75" s="38" customFormat="1" ht="12.75" customHeight="1" x14ac:dyDescent="0.3">
      <c r="A278" s="213"/>
      <c r="B278" s="157"/>
      <c r="C278" s="158"/>
      <c r="D278" s="142" t="s">
        <v>10</v>
      </c>
      <c r="E278" s="145"/>
      <c r="F278" s="44">
        <v>10</v>
      </c>
      <c r="G278" s="44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6"/>
      <c r="AC278" s="45"/>
      <c r="AD278" s="45"/>
      <c r="AE278" s="45"/>
      <c r="AF278" s="45"/>
      <c r="AG278" s="45"/>
      <c r="AH278" s="45"/>
      <c r="AI278" s="45"/>
      <c r="AJ278" s="45">
        <v>10</v>
      </c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7"/>
      <c r="BD278" s="47"/>
      <c r="BE278" s="47"/>
      <c r="BF278" s="47"/>
      <c r="BG278" s="47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33"/>
      <c r="BT278" s="33"/>
      <c r="BU278" s="33"/>
      <c r="BV278" s="37"/>
    </row>
    <row r="279" spans="1:75" s="38" customFormat="1" ht="12.75" customHeight="1" x14ac:dyDescent="0.3">
      <c r="A279" s="213"/>
      <c r="B279" s="157"/>
      <c r="C279" s="158"/>
      <c r="D279" s="142" t="s">
        <v>67</v>
      </c>
      <c r="E279" s="145"/>
      <c r="F279" s="32">
        <v>100</v>
      </c>
      <c r="G279" s="33"/>
      <c r="H279" s="33"/>
      <c r="I279" s="33"/>
      <c r="J279" s="33">
        <v>100</v>
      </c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4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5"/>
      <c r="BD279" s="35"/>
      <c r="BE279" s="35"/>
      <c r="BF279" s="35"/>
      <c r="BG279" s="35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7"/>
    </row>
    <row r="280" spans="1:75" s="38" customFormat="1" ht="12.75" customHeight="1" x14ac:dyDescent="0.3">
      <c r="A280" s="213"/>
      <c r="B280" s="157"/>
      <c r="C280" s="158"/>
      <c r="D280" s="144" t="s">
        <v>131</v>
      </c>
      <c r="E280" s="145"/>
      <c r="F280" s="32">
        <v>100</v>
      </c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4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5"/>
      <c r="BD280" s="35"/>
      <c r="BE280" s="35"/>
      <c r="BF280" s="35"/>
      <c r="BG280" s="35"/>
      <c r="BH280" s="33"/>
      <c r="BI280" s="33"/>
      <c r="BJ280" s="33"/>
      <c r="BK280" s="33"/>
      <c r="BL280" s="33"/>
      <c r="BM280" s="33"/>
      <c r="BN280" s="33"/>
      <c r="BO280" s="33">
        <v>100</v>
      </c>
      <c r="BP280" s="33"/>
      <c r="BQ280" s="33"/>
      <c r="BR280" s="33"/>
      <c r="BS280" s="33"/>
      <c r="BT280" s="33"/>
      <c r="BU280" s="33"/>
      <c r="BV280" s="37"/>
    </row>
    <row r="281" spans="1:75" s="38" customFormat="1" ht="12.75" customHeight="1" x14ac:dyDescent="0.3">
      <c r="A281" s="213"/>
      <c r="B281" s="157"/>
      <c r="C281" s="158"/>
      <c r="D281" s="143" t="s">
        <v>39</v>
      </c>
      <c r="E281" s="150"/>
      <c r="F281" s="32">
        <v>200</v>
      </c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4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5"/>
      <c r="BD281" s="35"/>
      <c r="BE281" s="35"/>
      <c r="BF281" s="35">
        <v>1</v>
      </c>
      <c r="BG281" s="35"/>
      <c r="BH281" s="33">
        <v>10</v>
      </c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>
        <v>204</v>
      </c>
      <c r="BV281" s="37"/>
    </row>
    <row r="282" spans="1:75" s="38" customFormat="1" ht="12.75" customHeight="1" x14ac:dyDescent="0.3">
      <c r="A282" s="215"/>
      <c r="B282" s="159"/>
      <c r="C282" s="160"/>
      <c r="D282" s="146" t="s">
        <v>25</v>
      </c>
      <c r="E282" s="147"/>
      <c r="F282" s="48"/>
      <c r="G282" s="49">
        <f>SUM(G258:G281)</f>
        <v>200</v>
      </c>
      <c r="H282" s="49">
        <f t="shared" ref="H282:BN282" si="29">SUM(H258:H281)</f>
        <v>100</v>
      </c>
      <c r="I282" s="49">
        <f t="shared" si="29"/>
        <v>2</v>
      </c>
      <c r="J282" s="49">
        <f t="shared" si="29"/>
        <v>100</v>
      </c>
      <c r="K282" s="49">
        <f t="shared" si="29"/>
        <v>0</v>
      </c>
      <c r="L282" s="49">
        <f t="shared" si="29"/>
        <v>0</v>
      </c>
      <c r="M282" s="49">
        <f t="shared" si="29"/>
        <v>0</v>
      </c>
      <c r="N282" s="49">
        <f t="shared" si="29"/>
        <v>0</v>
      </c>
      <c r="O282" s="49">
        <f t="shared" si="29"/>
        <v>0</v>
      </c>
      <c r="P282" s="49">
        <f t="shared" si="29"/>
        <v>0</v>
      </c>
      <c r="Q282" s="49">
        <f t="shared" si="29"/>
        <v>77</v>
      </c>
      <c r="R282" s="49">
        <f t="shared" si="29"/>
        <v>0</v>
      </c>
      <c r="S282" s="49">
        <f t="shared" si="29"/>
        <v>0</v>
      </c>
      <c r="T282" s="49">
        <f t="shared" si="29"/>
        <v>0</v>
      </c>
      <c r="U282" s="49">
        <f t="shared" si="29"/>
        <v>40</v>
      </c>
      <c r="V282" s="49">
        <f t="shared" si="29"/>
        <v>0</v>
      </c>
      <c r="W282" s="49">
        <f t="shared" si="29"/>
        <v>0</v>
      </c>
      <c r="X282" s="49">
        <f t="shared" si="29"/>
        <v>36</v>
      </c>
      <c r="Y282" s="49">
        <f t="shared" si="29"/>
        <v>31</v>
      </c>
      <c r="Z282" s="49">
        <f t="shared" si="29"/>
        <v>0</v>
      </c>
      <c r="AA282" s="49">
        <f t="shared" si="29"/>
        <v>30</v>
      </c>
      <c r="AB282" s="99">
        <f t="shared" si="29"/>
        <v>0</v>
      </c>
      <c r="AC282" s="49">
        <f t="shared" si="29"/>
        <v>0</v>
      </c>
      <c r="AD282" s="49">
        <f t="shared" si="29"/>
        <v>0</v>
      </c>
      <c r="AE282" s="49">
        <f t="shared" si="29"/>
        <v>24</v>
      </c>
      <c r="AF282" s="49">
        <f t="shared" si="29"/>
        <v>0</v>
      </c>
      <c r="AG282" s="49">
        <f t="shared" si="29"/>
        <v>0</v>
      </c>
      <c r="AH282" s="49">
        <f t="shared" si="29"/>
        <v>54</v>
      </c>
      <c r="AI282" s="49">
        <f t="shared" si="29"/>
        <v>19</v>
      </c>
      <c r="AJ282" s="49">
        <f t="shared" si="29"/>
        <v>30</v>
      </c>
      <c r="AK282" s="49">
        <f t="shared" si="29"/>
        <v>9</v>
      </c>
      <c r="AL282" s="49">
        <f t="shared" si="29"/>
        <v>150</v>
      </c>
      <c r="AM282" s="49">
        <f t="shared" si="29"/>
        <v>0</v>
      </c>
      <c r="AN282" s="49">
        <f t="shared" si="29"/>
        <v>0</v>
      </c>
      <c r="AO282" s="49">
        <f t="shared" si="29"/>
        <v>20</v>
      </c>
      <c r="AP282" s="49">
        <f t="shared" si="29"/>
        <v>51</v>
      </c>
      <c r="AQ282" s="49">
        <f t="shared" si="29"/>
        <v>150</v>
      </c>
      <c r="AR282" s="49">
        <f t="shared" si="29"/>
        <v>0</v>
      </c>
      <c r="AS282" s="49">
        <f t="shared" si="29"/>
        <v>0</v>
      </c>
      <c r="AT282" s="49">
        <f t="shared" si="29"/>
        <v>5.25</v>
      </c>
      <c r="AU282" s="49">
        <f t="shared" si="29"/>
        <v>0.2</v>
      </c>
      <c r="AV282" s="49">
        <f t="shared" si="29"/>
        <v>0</v>
      </c>
      <c r="AW282" s="49">
        <f t="shared" si="29"/>
        <v>100</v>
      </c>
      <c r="AX282" s="49">
        <f t="shared" si="29"/>
        <v>130</v>
      </c>
      <c r="AY282" s="49">
        <f t="shared" si="29"/>
        <v>0</v>
      </c>
      <c r="AZ282" s="49">
        <f t="shared" si="29"/>
        <v>0</v>
      </c>
      <c r="BA282" s="49">
        <f t="shared" si="29"/>
        <v>10</v>
      </c>
      <c r="BB282" s="49">
        <f t="shared" si="29"/>
        <v>0</v>
      </c>
      <c r="BC282" s="51">
        <f t="shared" si="29"/>
        <v>9.5</v>
      </c>
      <c r="BD282" s="51">
        <f t="shared" si="29"/>
        <v>0</v>
      </c>
      <c r="BE282" s="51">
        <f t="shared" si="29"/>
        <v>0</v>
      </c>
      <c r="BF282" s="51">
        <f t="shared" si="29"/>
        <v>3</v>
      </c>
      <c r="BG282" s="51">
        <f t="shared" si="29"/>
        <v>0</v>
      </c>
      <c r="BH282" s="49">
        <f t="shared" si="29"/>
        <v>46</v>
      </c>
      <c r="BI282" s="49">
        <f t="shared" si="29"/>
        <v>200</v>
      </c>
      <c r="BJ282" s="49">
        <f t="shared" si="29"/>
        <v>0</v>
      </c>
      <c r="BK282" s="49">
        <f t="shared" si="29"/>
        <v>200</v>
      </c>
      <c r="BL282" s="49">
        <f t="shared" si="29"/>
        <v>0</v>
      </c>
      <c r="BM282" s="49">
        <f t="shared" si="29"/>
        <v>0</v>
      </c>
      <c r="BN282" s="49">
        <f t="shared" si="29"/>
        <v>0</v>
      </c>
      <c r="BO282" s="49">
        <f t="shared" ref="BO282:BU282" si="30">SUM(BO258:BO281)</f>
        <v>100</v>
      </c>
      <c r="BP282" s="49">
        <f t="shared" si="30"/>
        <v>20</v>
      </c>
      <c r="BQ282" s="49">
        <f t="shared" si="30"/>
        <v>30</v>
      </c>
      <c r="BR282" s="49">
        <f t="shared" si="30"/>
        <v>0</v>
      </c>
      <c r="BS282" s="49">
        <f t="shared" si="30"/>
        <v>0</v>
      </c>
      <c r="BT282" s="49">
        <f t="shared" si="30"/>
        <v>363</v>
      </c>
      <c r="BU282" s="49">
        <f t="shared" si="30"/>
        <v>1133</v>
      </c>
      <c r="BV282" s="52">
        <v>3497</v>
      </c>
    </row>
    <row r="283" spans="1:75" s="27" customFormat="1" ht="12.75" customHeight="1" x14ac:dyDescent="0.3">
      <c r="A283" s="212">
        <v>12</v>
      </c>
      <c r="B283" s="189" t="s">
        <v>22</v>
      </c>
      <c r="C283" s="197"/>
      <c r="D283" s="140" t="s">
        <v>158</v>
      </c>
      <c r="E283" s="184"/>
      <c r="F283" s="20">
        <v>200</v>
      </c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>
        <v>92</v>
      </c>
      <c r="T283" s="21"/>
      <c r="U283" s="21"/>
      <c r="V283" s="21"/>
      <c r="W283" s="21"/>
      <c r="X283" s="21"/>
      <c r="Y283" s="21"/>
      <c r="Z283" s="21"/>
      <c r="AA283" s="21"/>
      <c r="AB283" s="22"/>
      <c r="AC283" s="21"/>
      <c r="AD283" s="21"/>
      <c r="AE283" s="21"/>
      <c r="AF283" s="21"/>
      <c r="AG283" s="21"/>
      <c r="AH283" s="21"/>
      <c r="AI283" s="21">
        <v>8</v>
      </c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3">
        <v>2</v>
      </c>
      <c r="BD283" s="23"/>
      <c r="BE283" s="23"/>
      <c r="BF283" s="23"/>
      <c r="BG283" s="23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>
        <v>137</v>
      </c>
      <c r="BV283" s="25"/>
      <c r="BW283" s="26"/>
    </row>
    <row r="284" spans="1:75" s="38" customFormat="1" ht="12.75" customHeight="1" x14ac:dyDescent="0.3">
      <c r="A284" s="213"/>
      <c r="B284" s="157"/>
      <c r="C284" s="158"/>
      <c r="D284" s="142" t="s">
        <v>10</v>
      </c>
      <c r="E284" s="145"/>
      <c r="F284" s="32">
        <v>10</v>
      </c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4"/>
      <c r="AC284" s="33"/>
      <c r="AD284" s="33"/>
      <c r="AE284" s="33"/>
      <c r="AF284" s="33"/>
      <c r="AG284" s="33"/>
      <c r="AH284" s="33"/>
      <c r="AI284" s="33"/>
      <c r="AJ284" s="33">
        <v>10</v>
      </c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5"/>
      <c r="BD284" s="35"/>
      <c r="BE284" s="35"/>
      <c r="BF284" s="35"/>
      <c r="BG284" s="35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7"/>
    </row>
    <row r="285" spans="1:75" s="38" customFormat="1" ht="12.75" customHeight="1" x14ac:dyDescent="0.3">
      <c r="A285" s="213"/>
      <c r="B285" s="157"/>
      <c r="C285" s="158"/>
      <c r="D285" s="142" t="s">
        <v>43</v>
      </c>
      <c r="E285" s="143"/>
      <c r="F285" s="44">
        <v>100</v>
      </c>
      <c r="G285" s="44"/>
      <c r="H285" s="45">
        <v>100</v>
      </c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6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7"/>
      <c r="BD285" s="47"/>
      <c r="BE285" s="47"/>
      <c r="BF285" s="47"/>
      <c r="BG285" s="47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33"/>
      <c r="BT285" s="33"/>
      <c r="BU285" s="33"/>
      <c r="BV285" s="37"/>
    </row>
    <row r="286" spans="1:75" s="38" customFormat="1" ht="12.75" customHeight="1" x14ac:dyDescent="0.3">
      <c r="A286" s="213"/>
      <c r="B286" s="157"/>
      <c r="C286" s="158"/>
      <c r="D286" s="143" t="s">
        <v>28</v>
      </c>
      <c r="E286" s="150"/>
      <c r="F286" s="32">
        <v>30</v>
      </c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4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5"/>
      <c r="BD286" s="35"/>
      <c r="BE286" s="35"/>
      <c r="BF286" s="35"/>
      <c r="BG286" s="35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>
        <v>30</v>
      </c>
      <c r="BR286" s="33"/>
      <c r="BS286" s="33"/>
      <c r="BT286" s="33"/>
      <c r="BU286" s="33"/>
      <c r="BV286" s="37"/>
    </row>
    <row r="287" spans="1:75" s="38" customFormat="1" ht="12.75" customHeight="1" x14ac:dyDescent="0.3">
      <c r="A287" s="213"/>
      <c r="B287" s="157"/>
      <c r="C287" s="158"/>
      <c r="D287" s="144" t="s">
        <v>132</v>
      </c>
      <c r="E287" s="145"/>
      <c r="F287" s="32">
        <v>150</v>
      </c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4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5"/>
      <c r="BD287" s="35"/>
      <c r="BE287" s="35"/>
      <c r="BF287" s="35"/>
      <c r="BG287" s="35"/>
      <c r="BH287" s="33"/>
      <c r="BI287" s="33"/>
      <c r="BJ287" s="33">
        <v>150</v>
      </c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7"/>
    </row>
    <row r="288" spans="1:75" s="38" customFormat="1" ht="12.75" customHeight="1" x14ac:dyDescent="0.3">
      <c r="A288" s="213"/>
      <c r="B288" s="157"/>
      <c r="C288" s="158"/>
      <c r="D288" s="143" t="s">
        <v>39</v>
      </c>
      <c r="E288" s="150"/>
      <c r="F288" s="32">
        <v>200</v>
      </c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4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5"/>
      <c r="BD288" s="35"/>
      <c r="BE288" s="35"/>
      <c r="BF288" s="35">
        <v>1</v>
      </c>
      <c r="BG288" s="35"/>
      <c r="BH288" s="33">
        <v>10</v>
      </c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49"/>
      <c r="BU288" s="49">
        <v>204</v>
      </c>
      <c r="BV288" s="52"/>
    </row>
    <row r="289" spans="1:74" s="38" customFormat="1" ht="12" customHeight="1" x14ac:dyDescent="0.3">
      <c r="A289" s="213"/>
      <c r="B289" s="174" t="s">
        <v>23</v>
      </c>
      <c r="C289" s="175"/>
      <c r="D289" s="151" t="s">
        <v>79</v>
      </c>
      <c r="E289" s="152"/>
      <c r="F289" s="40">
        <v>500</v>
      </c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>
        <v>40</v>
      </c>
      <c r="W289" s="41"/>
      <c r="X289" s="41"/>
      <c r="Y289" s="41"/>
      <c r="Z289" s="41"/>
      <c r="AA289" s="41"/>
      <c r="AB289" s="42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>
        <v>10</v>
      </c>
      <c r="AP289" s="41">
        <v>20</v>
      </c>
      <c r="AQ289" s="41"/>
      <c r="AR289" s="41"/>
      <c r="AS289" s="41"/>
      <c r="AT289" s="41">
        <v>1.25</v>
      </c>
      <c r="AU289" s="41"/>
      <c r="AV289" s="41"/>
      <c r="AW289" s="41"/>
      <c r="AX289" s="41"/>
      <c r="AY289" s="41"/>
      <c r="AZ289" s="41"/>
      <c r="BA289" s="41"/>
      <c r="BB289" s="41"/>
      <c r="BC289" s="43">
        <v>3</v>
      </c>
      <c r="BD289" s="43"/>
      <c r="BE289" s="43"/>
      <c r="BF289" s="43"/>
      <c r="BG289" s="43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>
        <v>15</v>
      </c>
      <c r="BT289" s="21">
        <v>505</v>
      </c>
      <c r="BU289" s="21"/>
      <c r="BV289" s="25"/>
    </row>
    <row r="290" spans="1:74" s="38" customFormat="1" ht="12.75" customHeight="1" x14ac:dyDescent="0.3">
      <c r="A290" s="213"/>
      <c r="B290" s="176"/>
      <c r="C290" s="177"/>
      <c r="D290" s="143" t="s">
        <v>148</v>
      </c>
      <c r="E290" s="150"/>
      <c r="F290" s="32">
        <v>100</v>
      </c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>
        <v>4</v>
      </c>
      <c r="AA290" s="33"/>
      <c r="AB290" s="56">
        <v>80</v>
      </c>
      <c r="AC290" s="33"/>
      <c r="AD290" s="33"/>
      <c r="AE290" s="33"/>
      <c r="AF290" s="33"/>
      <c r="AG290" s="33"/>
      <c r="AH290" s="33"/>
      <c r="AI290" s="33"/>
      <c r="AJ290" s="33"/>
      <c r="AK290" s="33">
        <v>10</v>
      </c>
      <c r="AL290" s="33"/>
      <c r="AM290" s="33"/>
      <c r="AN290" s="33"/>
      <c r="AO290" s="33"/>
      <c r="AP290" s="33">
        <v>24</v>
      </c>
      <c r="AQ290" s="33"/>
      <c r="AR290" s="33"/>
      <c r="AS290" s="33"/>
      <c r="AT290" s="33">
        <v>0.5</v>
      </c>
      <c r="AU290" s="33"/>
      <c r="AV290" s="33"/>
      <c r="AW290" s="33"/>
      <c r="AX290" s="33"/>
      <c r="AY290" s="33"/>
      <c r="AZ290" s="33"/>
      <c r="BA290" s="33"/>
      <c r="BB290" s="33"/>
      <c r="BC290" s="35">
        <v>2</v>
      </c>
      <c r="BD290" s="35"/>
      <c r="BE290" s="35"/>
      <c r="BF290" s="35"/>
      <c r="BG290" s="35"/>
      <c r="BH290" s="33"/>
      <c r="BI290" s="33"/>
      <c r="BJ290" s="33"/>
      <c r="BK290" s="33"/>
      <c r="BL290" s="33"/>
      <c r="BM290" s="33"/>
      <c r="BN290" s="33"/>
      <c r="BO290" s="33"/>
      <c r="BP290" s="33">
        <v>15</v>
      </c>
      <c r="BQ290" s="33"/>
      <c r="BR290" s="33"/>
      <c r="BS290" s="33">
        <v>15</v>
      </c>
      <c r="BT290" s="33">
        <v>30</v>
      </c>
      <c r="BU290" s="33"/>
      <c r="BV290" s="37"/>
    </row>
    <row r="291" spans="1:74" s="38" customFormat="1" ht="12.75" customHeight="1" x14ac:dyDescent="0.3">
      <c r="A291" s="213"/>
      <c r="B291" s="176"/>
      <c r="C291" s="177"/>
      <c r="D291" s="149" t="s">
        <v>52</v>
      </c>
      <c r="E291" s="150"/>
      <c r="F291" s="32">
        <v>200</v>
      </c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>
        <v>77</v>
      </c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4"/>
      <c r="AC291" s="33"/>
      <c r="AD291" s="33"/>
      <c r="AE291" s="33"/>
      <c r="AF291" s="33"/>
      <c r="AG291" s="33"/>
      <c r="AH291" s="33"/>
      <c r="AI291" s="33">
        <v>8</v>
      </c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5">
        <v>2</v>
      </c>
      <c r="BD291" s="35"/>
      <c r="BE291" s="35"/>
      <c r="BF291" s="35"/>
      <c r="BG291" s="35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>
        <v>138</v>
      </c>
      <c r="BV291" s="37"/>
    </row>
    <row r="292" spans="1:74" s="38" customFormat="1" ht="12" customHeight="1" x14ac:dyDescent="0.3">
      <c r="A292" s="213"/>
      <c r="B292" s="176"/>
      <c r="C292" s="177"/>
      <c r="D292" s="143" t="s">
        <v>45</v>
      </c>
      <c r="E292" s="150"/>
      <c r="F292" s="32">
        <v>100</v>
      </c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4"/>
      <c r="AC292" s="33"/>
      <c r="AD292" s="33"/>
      <c r="AE292" s="33"/>
      <c r="AF292" s="33"/>
      <c r="AG292" s="33"/>
      <c r="AH292" s="33"/>
      <c r="AI292" s="33"/>
      <c r="AJ292" s="33"/>
      <c r="AK292" s="33">
        <v>10</v>
      </c>
      <c r="AL292" s="33"/>
      <c r="AM292" s="33"/>
      <c r="AN292" s="33">
        <v>96</v>
      </c>
      <c r="AO292" s="33"/>
      <c r="AP292" s="33"/>
      <c r="AQ292" s="33"/>
      <c r="AR292" s="33"/>
      <c r="AS292" s="33"/>
      <c r="AT292" s="33"/>
      <c r="AU292" s="33">
        <v>0.1</v>
      </c>
      <c r="AV292" s="33"/>
      <c r="AW292" s="33"/>
      <c r="AX292" s="33"/>
      <c r="AY292" s="33"/>
      <c r="AZ292" s="33"/>
      <c r="BA292" s="33"/>
      <c r="BB292" s="33"/>
      <c r="BC292" s="35">
        <v>0.8</v>
      </c>
      <c r="BD292" s="35"/>
      <c r="BE292" s="35"/>
      <c r="BF292" s="35"/>
      <c r="BG292" s="35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7"/>
    </row>
    <row r="293" spans="1:74" s="38" customFormat="1" ht="12" customHeight="1" x14ac:dyDescent="0.3">
      <c r="A293" s="213"/>
      <c r="B293" s="176"/>
      <c r="C293" s="177"/>
      <c r="D293" s="143" t="s">
        <v>42</v>
      </c>
      <c r="E293" s="148"/>
      <c r="F293" s="32">
        <v>100</v>
      </c>
      <c r="G293" s="33">
        <v>100</v>
      </c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4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5"/>
      <c r="BD293" s="35"/>
      <c r="BE293" s="35"/>
      <c r="BF293" s="35"/>
      <c r="BG293" s="35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7"/>
    </row>
    <row r="294" spans="1:74" s="38" customFormat="1" ht="12" customHeight="1" x14ac:dyDescent="0.3">
      <c r="A294" s="213"/>
      <c r="B294" s="176"/>
      <c r="C294" s="177"/>
      <c r="D294" s="143" t="s">
        <v>38</v>
      </c>
      <c r="E294" s="148"/>
      <c r="F294" s="32">
        <v>200</v>
      </c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4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>
        <v>0.2</v>
      </c>
      <c r="AV294" s="33"/>
      <c r="AW294" s="33"/>
      <c r="AX294" s="33"/>
      <c r="AY294" s="33"/>
      <c r="AZ294" s="33"/>
      <c r="BA294" s="33">
        <v>10</v>
      </c>
      <c r="BB294" s="33"/>
      <c r="BC294" s="35"/>
      <c r="BD294" s="35"/>
      <c r="BE294" s="35"/>
      <c r="BF294" s="35"/>
      <c r="BG294" s="35"/>
      <c r="BH294" s="33">
        <v>12</v>
      </c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>
        <v>216</v>
      </c>
      <c r="BV294" s="37"/>
    </row>
    <row r="295" spans="1:74" s="38" customFormat="1" ht="12" customHeight="1" x14ac:dyDescent="0.3">
      <c r="A295" s="213"/>
      <c r="B295" s="178"/>
      <c r="C295" s="179"/>
      <c r="D295" s="161" t="s">
        <v>128</v>
      </c>
      <c r="E295" s="182"/>
      <c r="F295" s="48">
        <v>120</v>
      </c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50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49">
        <v>120</v>
      </c>
      <c r="AZ295" s="49"/>
      <c r="BA295" s="49"/>
      <c r="BB295" s="49"/>
      <c r="BC295" s="51"/>
      <c r="BD295" s="51"/>
      <c r="BE295" s="51"/>
      <c r="BF295" s="51"/>
      <c r="BG295" s="51"/>
      <c r="BH295" s="49"/>
      <c r="BI295" s="49"/>
      <c r="BJ295" s="49"/>
      <c r="BK295" s="49"/>
      <c r="BL295" s="49"/>
      <c r="BM295" s="49"/>
      <c r="BN295" s="49"/>
      <c r="BO295" s="49"/>
      <c r="BP295" s="49"/>
      <c r="BQ295" s="49"/>
      <c r="BR295" s="49"/>
      <c r="BS295" s="49"/>
      <c r="BT295" s="49"/>
      <c r="BU295" s="49"/>
      <c r="BV295" s="52"/>
    </row>
    <row r="296" spans="1:74" s="38" customFormat="1" ht="12" customHeight="1" x14ac:dyDescent="0.3">
      <c r="A296" s="213"/>
      <c r="B296" s="189" t="s">
        <v>93</v>
      </c>
      <c r="C296" s="265"/>
      <c r="D296" s="151" t="s">
        <v>43</v>
      </c>
      <c r="E296" s="152"/>
      <c r="F296" s="40">
        <v>100</v>
      </c>
      <c r="G296" s="41"/>
      <c r="H296" s="41">
        <v>100</v>
      </c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2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3"/>
      <c r="BD296" s="43"/>
      <c r="BE296" s="43"/>
      <c r="BF296" s="43"/>
      <c r="BG296" s="43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53"/>
    </row>
    <row r="297" spans="1:74" s="38" customFormat="1" ht="12" customHeight="1" x14ac:dyDescent="0.3">
      <c r="A297" s="213"/>
      <c r="B297" s="266"/>
      <c r="C297" s="267"/>
      <c r="D297" s="142" t="s">
        <v>10</v>
      </c>
      <c r="E297" s="143"/>
      <c r="F297" s="32">
        <v>10</v>
      </c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4"/>
      <c r="AC297" s="33"/>
      <c r="AD297" s="33"/>
      <c r="AE297" s="33"/>
      <c r="AF297" s="33"/>
      <c r="AG297" s="33"/>
      <c r="AH297" s="33"/>
      <c r="AI297" s="33"/>
      <c r="AJ297" s="33">
        <v>10</v>
      </c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5"/>
      <c r="BD297" s="35"/>
      <c r="BE297" s="35"/>
      <c r="BF297" s="35"/>
      <c r="BG297" s="35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7"/>
    </row>
    <row r="298" spans="1:74" s="38" customFormat="1" ht="12" customHeight="1" x14ac:dyDescent="0.3">
      <c r="A298" s="213"/>
      <c r="B298" s="266"/>
      <c r="C298" s="267"/>
      <c r="D298" s="142" t="s">
        <v>92</v>
      </c>
      <c r="E298" s="143"/>
      <c r="F298" s="32">
        <v>50</v>
      </c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4"/>
      <c r="AC298" s="33"/>
      <c r="AD298" s="33">
        <v>50</v>
      </c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5"/>
      <c r="BD298" s="35"/>
      <c r="BE298" s="35"/>
      <c r="BF298" s="35"/>
      <c r="BG298" s="35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7"/>
    </row>
    <row r="299" spans="1:74" s="38" customFormat="1" ht="12.75" customHeight="1" x14ac:dyDescent="0.3">
      <c r="A299" s="213"/>
      <c r="B299" s="266"/>
      <c r="C299" s="267"/>
      <c r="D299" s="163" t="s">
        <v>39</v>
      </c>
      <c r="E299" s="162"/>
      <c r="F299" s="48">
        <v>200</v>
      </c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50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51"/>
      <c r="BD299" s="51"/>
      <c r="BE299" s="51"/>
      <c r="BF299" s="51">
        <v>1</v>
      </c>
      <c r="BG299" s="51"/>
      <c r="BH299" s="49">
        <v>10</v>
      </c>
      <c r="BI299" s="49"/>
      <c r="BJ299" s="49"/>
      <c r="BK299" s="49"/>
      <c r="BL299" s="49"/>
      <c r="BM299" s="49"/>
      <c r="BN299" s="49"/>
      <c r="BO299" s="49"/>
      <c r="BP299" s="49"/>
      <c r="BQ299" s="49"/>
      <c r="BR299" s="49"/>
      <c r="BS299" s="49"/>
      <c r="BT299" s="49"/>
      <c r="BU299" s="49">
        <v>204</v>
      </c>
      <c r="BV299" s="52"/>
    </row>
    <row r="300" spans="1:74" s="38" customFormat="1" ht="12" customHeight="1" x14ac:dyDescent="0.3">
      <c r="A300" s="213"/>
      <c r="B300" s="189" t="s">
        <v>24</v>
      </c>
      <c r="C300" s="197"/>
      <c r="D300" s="140" t="s">
        <v>44</v>
      </c>
      <c r="E300" s="184"/>
      <c r="F300" s="20">
        <v>100</v>
      </c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>
        <v>10</v>
      </c>
      <c r="AA300" s="21"/>
      <c r="AB300" s="22"/>
      <c r="AC300" s="21"/>
      <c r="AD300" s="21"/>
      <c r="AE300" s="21"/>
      <c r="AF300" s="21"/>
      <c r="AG300" s="21">
        <v>119</v>
      </c>
      <c r="AH300" s="21"/>
      <c r="AI300" s="21"/>
      <c r="AJ300" s="21"/>
      <c r="AK300" s="21">
        <v>7</v>
      </c>
      <c r="AL300" s="21"/>
      <c r="AM300" s="21"/>
      <c r="AN300" s="21"/>
      <c r="AO300" s="21"/>
      <c r="AP300" s="21"/>
      <c r="AQ300" s="21"/>
      <c r="AR300" s="21"/>
      <c r="AS300" s="21"/>
      <c r="AT300" s="21">
        <v>1</v>
      </c>
      <c r="AU300" s="21"/>
      <c r="AV300" s="21"/>
      <c r="AW300" s="21"/>
      <c r="AX300" s="21"/>
      <c r="AY300" s="21"/>
      <c r="AZ300" s="21"/>
      <c r="BA300" s="21"/>
      <c r="BB300" s="21"/>
      <c r="BC300" s="23">
        <v>4</v>
      </c>
      <c r="BD300" s="23"/>
      <c r="BE300" s="23"/>
      <c r="BF300" s="23"/>
      <c r="BG300" s="23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5"/>
    </row>
    <row r="301" spans="1:74" s="38" customFormat="1" ht="12.75" customHeight="1" x14ac:dyDescent="0.3">
      <c r="A301" s="213"/>
      <c r="B301" s="157"/>
      <c r="C301" s="158"/>
      <c r="D301" s="144" t="s">
        <v>49</v>
      </c>
      <c r="E301" s="143"/>
      <c r="F301" s="54">
        <v>200</v>
      </c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2"/>
      <c r="AC301" s="21"/>
      <c r="AD301" s="21"/>
      <c r="AE301" s="21"/>
      <c r="AF301" s="21"/>
      <c r="AG301" s="21"/>
      <c r="AH301" s="21"/>
      <c r="AI301" s="21">
        <v>10</v>
      </c>
      <c r="AJ301" s="21"/>
      <c r="AK301" s="21"/>
      <c r="AL301" s="21">
        <v>170</v>
      </c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3">
        <v>2</v>
      </c>
      <c r="BD301" s="23"/>
      <c r="BE301" s="23"/>
      <c r="BF301" s="23"/>
      <c r="BG301" s="23"/>
      <c r="BH301" s="21"/>
      <c r="BI301" s="21"/>
      <c r="BJ301" s="21"/>
      <c r="BK301" s="21">
        <v>30</v>
      </c>
      <c r="BL301" s="21"/>
      <c r="BM301" s="21"/>
      <c r="BN301" s="21"/>
      <c r="BO301" s="21"/>
      <c r="BP301" s="21"/>
      <c r="BQ301" s="21"/>
      <c r="BR301" s="21"/>
      <c r="BS301" s="33"/>
      <c r="BT301" s="33"/>
      <c r="BU301" s="33"/>
      <c r="BV301" s="37"/>
    </row>
    <row r="302" spans="1:74" s="38" customFormat="1" ht="12.75" customHeight="1" x14ac:dyDescent="0.3">
      <c r="A302" s="213"/>
      <c r="B302" s="157"/>
      <c r="C302" s="158"/>
      <c r="D302" s="142" t="s">
        <v>67</v>
      </c>
      <c r="E302" s="145"/>
      <c r="F302" s="32">
        <v>100</v>
      </c>
      <c r="G302" s="33"/>
      <c r="H302" s="33"/>
      <c r="I302" s="33"/>
      <c r="J302" s="33">
        <v>100</v>
      </c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4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5"/>
      <c r="BD302" s="35"/>
      <c r="BE302" s="35"/>
      <c r="BF302" s="35"/>
      <c r="BG302" s="35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7"/>
    </row>
    <row r="303" spans="1:74" s="38" customFormat="1" ht="12.75" customHeight="1" x14ac:dyDescent="0.3">
      <c r="A303" s="213"/>
      <c r="B303" s="157"/>
      <c r="C303" s="158"/>
      <c r="D303" s="142" t="s">
        <v>10</v>
      </c>
      <c r="E303" s="145"/>
      <c r="F303" s="32">
        <v>10</v>
      </c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4"/>
      <c r="AC303" s="33"/>
      <c r="AD303" s="33"/>
      <c r="AE303" s="33"/>
      <c r="AF303" s="33"/>
      <c r="AG303" s="33"/>
      <c r="AH303" s="33"/>
      <c r="AI303" s="33"/>
      <c r="AJ303" s="33">
        <v>10</v>
      </c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5"/>
      <c r="BD303" s="35"/>
      <c r="BE303" s="35"/>
      <c r="BF303" s="35"/>
      <c r="BG303" s="35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7"/>
    </row>
    <row r="304" spans="1:74" s="38" customFormat="1" ht="12.75" customHeight="1" x14ac:dyDescent="0.3">
      <c r="A304" s="213"/>
      <c r="B304" s="157"/>
      <c r="C304" s="158"/>
      <c r="D304" s="144" t="s">
        <v>123</v>
      </c>
      <c r="E304" s="145"/>
      <c r="F304" s="32">
        <v>100</v>
      </c>
      <c r="G304" s="33"/>
      <c r="H304" s="33"/>
      <c r="I304" s="33"/>
      <c r="J304" s="33"/>
      <c r="K304" s="33"/>
      <c r="L304" s="33"/>
      <c r="M304" s="33"/>
      <c r="N304" s="33">
        <v>100</v>
      </c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4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5"/>
      <c r="BD304" s="35"/>
      <c r="BE304" s="35"/>
      <c r="BF304" s="35"/>
      <c r="BG304" s="35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7"/>
    </row>
    <row r="305" spans="1:74" s="38" customFormat="1" ht="12.75" customHeight="1" x14ac:dyDescent="0.3">
      <c r="A305" s="213"/>
      <c r="B305" s="157"/>
      <c r="C305" s="158"/>
      <c r="D305" s="143" t="s">
        <v>39</v>
      </c>
      <c r="E305" s="150"/>
      <c r="F305" s="32">
        <v>200</v>
      </c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4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5"/>
      <c r="BD305" s="35"/>
      <c r="BE305" s="35"/>
      <c r="BF305" s="35">
        <v>1</v>
      </c>
      <c r="BG305" s="35"/>
      <c r="BH305" s="33">
        <v>10</v>
      </c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>
        <v>204</v>
      </c>
      <c r="BV305" s="37"/>
    </row>
    <row r="306" spans="1:74" s="38" customFormat="1" ht="11.25" customHeight="1" x14ac:dyDescent="0.3">
      <c r="A306" s="214"/>
      <c r="B306" s="157"/>
      <c r="C306" s="158"/>
      <c r="D306" s="143" t="s">
        <v>167</v>
      </c>
      <c r="E306" s="150"/>
      <c r="F306" s="32">
        <v>100</v>
      </c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4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>
        <v>100</v>
      </c>
      <c r="AX306" s="33"/>
      <c r="AY306" s="33"/>
      <c r="AZ306" s="33"/>
      <c r="BA306" s="33"/>
      <c r="BB306" s="33"/>
      <c r="BC306" s="35"/>
      <c r="BD306" s="35"/>
      <c r="BE306" s="35"/>
      <c r="BF306" s="35"/>
      <c r="BG306" s="35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7"/>
    </row>
    <row r="307" spans="1:74" s="38" customFormat="1" ht="12" customHeight="1" x14ac:dyDescent="0.3">
      <c r="A307" s="215"/>
      <c r="B307" s="159"/>
      <c r="C307" s="160"/>
      <c r="D307" s="146" t="s">
        <v>25</v>
      </c>
      <c r="E307" s="147"/>
      <c r="F307" s="48"/>
      <c r="G307" s="49">
        <f>SUM(G283:G306)</f>
        <v>100</v>
      </c>
      <c r="H307" s="49">
        <f t="shared" ref="H307:BN307" si="31">SUM(H283:H306)</f>
        <v>200</v>
      </c>
      <c r="I307" s="49">
        <f t="shared" si="31"/>
        <v>0</v>
      </c>
      <c r="J307" s="49">
        <f t="shared" si="31"/>
        <v>100</v>
      </c>
      <c r="K307" s="49">
        <f t="shared" si="31"/>
        <v>0</v>
      </c>
      <c r="L307" s="49">
        <f t="shared" si="31"/>
        <v>0</v>
      </c>
      <c r="M307" s="49">
        <f t="shared" si="31"/>
        <v>0</v>
      </c>
      <c r="N307" s="49">
        <f t="shared" si="31"/>
        <v>100</v>
      </c>
      <c r="O307" s="49">
        <f t="shared" si="31"/>
        <v>0</v>
      </c>
      <c r="P307" s="49">
        <f t="shared" si="31"/>
        <v>0</v>
      </c>
      <c r="Q307" s="49">
        <f t="shared" si="31"/>
        <v>77</v>
      </c>
      <c r="R307" s="49">
        <f t="shared" si="31"/>
        <v>0</v>
      </c>
      <c r="S307" s="49">
        <f t="shared" si="31"/>
        <v>92</v>
      </c>
      <c r="T307" s="49">
        <f t="shared" si="31"/>
        <v>0</v>
      </c>
      <c r="U307" s="49">
        <f t="shared" si="31"/>
        <v>0</v>
      </c>
      <c r="V307" s="49">
        <f t="shared" si="31"/>
        <v>40</v>
      </c>
      <c r="W307" s="49">
        <f t="shared" si="31"/>
        <v>0</v>
      </c>
      <c r="X307" s="49">
        <f t="shared" si="31"/>
        <v>0</v>
      </c>
      <c r="Y307" s="49">
        <f t="shared" si="31"/>
        <v>0</v>
      </c>
      <c r="Z307" s="49">
        <f t="shared" si="31"/>
        <v>14</v>
      </c>
      <c r="AA307" s="49">
        <f t="shared" si="31"/>
        <v>0</v>
      </c>
      <c r="AB307" s="56">
        <f t="shared" si="31"/>
        <v>80</v>
      </c>
      <c r="AC307" s="49">
        <f t="shared" si="31"/>
        <v>0</v>
      </c>
      <c r="AD307" s="49">
        <f t="shared" si="31"/>
        <v>50</v>
      </c>
      <c r="AE307" s="49">
        <f t="shared" si="31"/>
        <v>0</v>
      </c>
      <c r="AF307" s="49">
        <f t="shared" si="31"/>
        <v>0</v>
      </c>
      <c r="AG307" s="49">
        <f t="shared" si="31"/>
        <v>119</v>
      </c>
      <c r="AH307" s="49">
        <f t="shared" si="31"/>
        <v>0</v>
      </c>
      <c r="AI307" s="49">
        <f t="shared" si="31"/>
        <v>26</v>
      </c>
      <c r="AJ307" s="49">
        <f t="shared" si="31"/>
        <v>30</v>
      </c>
      <c r="AK307" s="49">
        <f t="shared" si="31"/>
        <v>27</v>
      </c>
      <c r="AL307" s="49">
        <f t="shared" si="31"/>
        <v>170</v>
      </c>
      <c r="AM307" s="49">
        <f t="shared" si="31"/>
        <v>0</v>
      </c>
      <c r="AN307" s="49">
        <f t="shared" si="31"/>
        <v>96</v>
      </c>
      <c r="AO307" s="49">
        <f t="shared" si="31"/>
        <v>10</v>
      </c>
      <c r="AP307" s="49">
        <f t="shared" si="31"/>
        <v>44</v>
      </c>
      <c r="AQ307" s="49">
        <f t="shared" si="31"/>
        <v>0</v>
      </c>
      <c r="AR307" s="49">
        <f t="shared" si="31"/>
        <v>0</v>
      </c>
      <c r="AS307" s="49">
        <f t="shared" si="31"/>
        <v>0</v>
      </c>
      <c r="AT307" s="49">
        <f t="shared" si="31"/>
        <v>2.75</v>
      </c>
      <c r="AU307" s="49">
        <f t="shared" si="31"/>
        <v>0.30000000000000004</v>
      </c>
      <c r="AV307" s="49">
        <f t="shared" si="31"/>
        <v>0</v>
      </c>
      <c r="AW307" s="49">
        <f t="shared" si="31"/>
        <v>100</v>
      </c>
      <c r="AX307" s="49">
        <f t="shared" si="31"/>
        <v>0</v>
      </c>
      <c r="AY307" s="49">
        <f t="shared" si="31"/>
        <v>120</v>
      </c>
      <c r="AZ307" s="49">
        <f t="shared" si="31"/>
        <v>0</v>
      </c>
      <c r="BA307" s="49">
        <f t="shared" si="31"/>
        <v>10</v>
      </c>
      <c r="BB307" s="49">
        <f t="shared" si="31"/>
        <v>0</v>
      </c>
      <c r="BC307" s="51">
        <f t="shared" si="31"/>
        <v>15.8</v>
      </c>
      <c r="BD307" s="51">
        <f t="shared" si="31"/>
        <v>0</v>
      </c>
      <c r="BE307" s="51">
        <f t="shared" si="31"/>
        <v>0</v>
      </c>
      <c r="BF307" s="51">
        <f t="shared" si="31"/>
        <v>3</v>
      </c>
      <c r="BG307" s="51">
        <f t="shared" si="31"/>
        <v>0</v>
      </c>
      <c r="BH307" s="49">
        <f t="shared" si="31"/>
        <v>42</v>
      </c>
      <c r="BI307" s="49">
        <f t="shared" si="31"/>
        <v>0</v>
      </c>
      <c r="BJ307" s="49">
        <f t="shared" si="31"/>
        <v>150</v>
      </c>
      <c r="BK307" s="49">
        <f t="shared" si="31"/>
        <v>30</v>
      </c>
      <c r="BL307" s="49">
        <f t="shared" si="31"/>
        <v>0</v>
      </c>
      <c r="BM307" s="49">
        <f t="shared" si="31"/>
        <v>0</v>
      </c>
      <c r="BN307" s="49">
        <f t="shared" si="31"/>
        <v>0</v>
      </c>
      <c r="BO307" s="49">
        <f t="shared" ref="BO307:BT307" si="32">SUM(BO283:BO306)</f>
        <v>0</v>
      </c>
      <c r="BP307" s="49">
        <f t="shared" si="32"/>
        <v>15</v>
      </c>
      <c r="BQ307" s="49">
        <f t="shared" si="32"/>
        <v>30</v>
      </c>
      <c r="BR307" s="49">
        <f t="shared" si="32"/>
        <v>0</v>
      </c>
      <c r="BS307" s="49">
        <f t="shared" si="32"/>
        <v>30</v>
      </c>
      <c r="BT307" s="49">
        <f t="shared" si="32"/>
        <v>535</v>
      </c>
      <c r="BU307" s="49">
        <f>SUM(BU283:BU306)</f>
        <v>1103</v>
      </c>
      <c r="BV307" s="52">
        <v>3734</v>
      </c>
    </row>
    <row r="308" spans="1:74" s="38" customFormat="1" ht="12.75" customHeight="1" x14ac:dyDescent="0.3">
      <c r="A308" s="212">
        <v>13</v>
      </c>
      <c r="B308" s="189" t="s">
        <v>22</v>
      </c>
      <c r="C308" s="197"/>
      <c r="D308" s="151" t="s">
        <v>156</v>
      </c>
      <c r="E308" s="152"/>
      <c r="F308" s="40">
        <v>200</v>
      </c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>
        <v>44</v>
      </c>
      <c r="W308" s="41"/>
      <c r="X308" s="41"/>
      <c r="Y308" s="41"/>
      <c r="Z308" s="41"/>
      <c r="AA308" s="41"/>
      <c r="AB308" s="42"/>
      <c r="AC308" s="41"/>
      <c r="AD308" s="41"/>
      <c r="AE308" s="41"/>
      <c r="AF308" s="41"/>
      <c r="AG308" s="41"/>
      <c r="AH308" s="41"/>
      <c r="AI308" s="41">
        <v>7</v>
      </c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3">
        <v>2</v>
      </c>
      <c r="BD308" s="43"/>
      <c r="BE308" s="43"/>
      <c r="BF308" s="43"/>
      <c r="BG308" s="43"/>
      <c r="BH308" s="41">
        <v>2</v>
      </c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>
        <v>180</v>
      </c>
      <c r="BV308" s="53"/>
    </row>
    <row r="309" spans="1:74" s="38" customFormat="1" ht="12.75" customHeight="1" x14ac:dyDescent="0.3">
      <c r="A309" s="213"/>
      <c r="B309" s="157"/>
      <c r="C309" s="158"/>
      <c r="D309" s="142" t="s">
        <v>43</v>
      </c>
      <c r="E309" s="143"/>
      <c r="F309" s="44">
        <v>100</v>
      </c>
      <c r="G309" s="44"/>
      <c r="H309" s="45">
        <v>100</v>
      </c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6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7"/>
      <c r="BD309" s="47"/>
      <c r="BE309" s="47"/>
      <c r="BF309" s="47"/>
      <c r="BG309" s="47"/>
      <c r="BH309" s="45"/>
      <c r="BI309" s="45"/>
      <c r="BJ309" s="45"/>
      <c r="BK309" s="45"/>
      <c r="BL309" s="45"/>
      <c r="BM309" s="45"/>
      <c r="BN309" s="45"/>
      <c r="BO309" s="45"/>
      <c r="BP309" s="45"/>
      <c r="BQ309" s="33"/>
      <c r="BR309" s="33"/>
      <c r="BS309" s="33"/>
      <c r="BT309" s="33"/>
      <c r="BU309" s="33"/>
      <c r="BV309" s="37"/>
    </row>
    <row r="310" spans="1:74" s="38" customFormat="1" ht="12.75" customHeight="1" x14ac:dyDescent="0.3">
      <c r="A310" s="213"/>
      <c r="B310" s="157"/>
      <c r="C310" s="158"/>
      <c r="D310" s="142" t="s">
        <v>10</v>
      </c>
      <c r="E310" s="145"/>
      <c r="F310" s="32">
        <v>10</v>
      </c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4"/>
      <c r="AC310" s="33"/>
      <c r="AD310" s="33"/>
      <c r="AE310" s="33"/>
      <c r="AF310" s="33"/>
      <c r="AG310" s="33"/>
      <c r="AH310" s="33"/>
      <c r="AI310" s="33"/>
      <c r="AJ310" s="33">
        <v>10</v>
      </c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5"/>
      <c r="BD310" s="35"/>
      <c r="BE310" s="35"/>
      <c r="BF310" s="35"/>
      <c r="BG310" s="35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7"/>
    </row>
    <row r="311" spans="1:74" s="38" customFormat="1" ht="12.75" customHeight="1" x14ac:dyDescent="0.3">
      <c r="A311" s="213"/>
      <c r="B311" s="157"/>
      <c r="C311" s="158"/>
      <c r="D311" s="143" t="s">
        <v>18</v>
      </c>
      <c r="E311" s="150"/>
      <c r="F311" s="32">
        <v>200</v>
      </c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4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5"/>
      <c r="BD311" s="35"/>
      <c r="BE311" s="35"/>
      <c r="BF311" s="35"/>
      <c r="BG311" s="35"/>
      <c r="BH311" s="33"/>
      <c r="BI311" s="33"/>
      <c r="BJ311" s="33"/>
      <c r="BK311" s="33">
        <v>200</v>
      </c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7"/>
    </row>
    <row r="312" spans="1:74" s="38" customFormat="1" ht="12.75" customHeight="1" x14ac:dyDescent="0.3">
      <c r="A312" s="213"/>
      <c r="B312" s="157"/>
      <c r="C312" s="158"/>
      <c r="D312" s="144" t="s">
        <v>122</v>
      </c>
      <c r="E312" s="145"/>
      <c r="F312" s="32">
        <v>30</v>
      </c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4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>
        <v>30</v>
      </c>
      <c r="AT312" s="33"/>
      <c r="AU312" s="33"/>
      <c r="AV312" s="33"/>
      <c r="AW312" s="33"/>
      <c r="AX312" s="33"/>
      <c r="AY312" s="33"/>
      <c r="AZ312" s="33"/>
      <c r="BA312" s="33"/>
      <c r="BB312" s="33"/>
      <c r="BC312" s="35"/>
      <c r="BD312" s="35"/>
      <c r="BE312" s="35"/>
      <c r="BF312" s="35"/>
      <c r="BG312" s="35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7"/>
    </row>
    <row r="313" spans="1:74" s="38" customFormat="1" ht="12.75" customHeight="1" x14ac:dyDescent="0.3">
      <c r="A313" s="213"/>
      <c r="B313" s="157"/>
      <c r="C313" s="158"/>
      <c r="D313" s="143" t="s">
        <v>39</v>
      </c>
      <c r="E313" s="150"/>
      <c r="F313" s="32">
        <v>200</v>
      </c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4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5"/>
      <c r="BD313" s="35"/>
      <c r="BE313" s="35"/>
      <c r="BF313" s="35">
        <v>1</v>
      </c>
      <c r="BG313" s="35"/>
      <c r="BH313" s="33">
        <v>10</v>
      </c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>
        <v>204</v>
      </c>
      <c r="BV313" s="37"/>
    </row>
    <row r="314" spans="1:74" s="38" customFormat="1" ht="12.75" customHeight="1" x14ac:dyDescent="0.3">
      <c r="A314" s="213"/>
      <c r="B314" s="174" t="s">
        <v>23</v>
      </c>
      <c r="C314" s="175"/>
      <c r="D314" s="151" t="s">
        <v>141</v>
      </c>
      <c r="E314" s="152"/>
      <c r="F314" s="57">
        <v>500</v>
      </c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>
        <v>20</v>
      </c>
      <c r="V314" s="41"/>
      <c r="W314" s="41"/>
      <c r="X314" s="41"/>
      <c r="Y314" s="41"/>
      <c r="Z314" s="41"/>
      <c r="AA314" s="41"/>
      <c r="AB314" s="42"/>
      <c r="AC314" s="41"/>
      <c r="AD314" s="41"/>
      <c r="AE314" s="41"/>
      <c r="AF314" s="41"/>
      <c r="AG314" s="41"/>
      <c r="AH314" s="41"/>
      <c r="AI314" s="41"/>
      <c r="AJ314" s="41"/>
      <c r="AK314" s="41">
        <v>5</v>
      </c>
      <c r="AL314" s="41">
        <v>50</v>
      </c>
      <c r="AM314" s="41">
        <v>60</v>
      </c>
      <c r="AN314" s="41"/>
      <c r="AO314" s="41">
        <v>20</v>
      </c>
      <c r="AP314" s="41">
        <v>20</v>
      </c>
      <c r="AQ314" s="41"/>
      <c r="AR314" s="41"/>
      <c r="AS314" s="41"/>
      <c r="AT314" s="41">
        <v>1.25</v>
      </c>
      <c r="AU314" s="41"/>
      <c r="AV314" s="41"/>
      <c r="AW314" s="41"/>
      <c r="AX314" s="41"/>
      <c r="AY314" s="41"/>
      <c r="AZ314" s="41"/>
      <c r="BA314" s="41"/>
      <c r="BB314" s="41"/>
      <c r="BC314" s="43">
        <v>3</v>
      </c>
      <c r="BD314" s="43"/>
      <c r="BE314" s="43"/>
      <c r="BF314" s="43"/>
      <c r="BG314" s="43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>
        <v>425</v>
      </c>
      <c r="BU314" s="41"/>
      <c r="BV314" s="53"/>
    </row>
    <row r="315" spans="1:74" s="38" customFormat="1" ht="12.75" customHeight="1" x14ac:dyDescent="0.3">
      <c r="A315" s="213"/>
      <c r="B315" s="176"/>
      <c r="C315" s="177"/>
      <c r="D315" s="143" t="s">
        <v>159</v>
      </c>
      <c r="E315" s="150"/>
      <c r="F315" s="32">
        <v>200</v>
      </c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>
        <v>60</v>
      </c>
      <c r="T315" s="33"/>
      <c r="U315" s="33"/>
      <c r="V315" s="33"/>
      <c r="W315" s="33"/>
      <c r="X315" s="33"/>
      <c r="Y315" s="33"/>
      <c r="Z315" s="33"/>
      <c r="AA315" s="33"/>
      <c r="AB315" s="34"/>
      <c r="AC315" s="33"/>
      <c r="AD315" s="33">
        <v>40</v>
      </c>
      <c r="AE315" s="33"/>
      <c r="AF315" s="33"/>
      <c r="AG315" s="33"/>
      <c r="AH315" s="33"/>
      <c r="AI315" s="33"/>
      <c r="AJ315" s="33"/>
      <c r="AK315" s="33">
        <v>12</v>
      </c>
      <c r="AL315" s="33"/>
      <c r="AM315" s="33"/>
      <c r="AN315" s="33"/>
      <c r="AO315" s="33"/>
      <c r="AP315" s="33">
        <v>16</v>
      </c>
      <c r="AQ315" s="33"/>
      <c r="AR315" s="33"/>
      <c r="AS315" s="33"/>
      <c r="AT315" s="33">
        <v>1</v>
      </c>
      <c r="AU315" s="33"/>
      <c r="AV315" s="33"/>
      <c r="AW315" s="33"/>
      <c r="AX315" s="33"/>
      <c r="AY315" s="33"/>
      <c r="AZ315" s="33"/>
      <c r="BA315" s="33"/>
      <c r="BB315" s="33"/>
      <c r="BC315" s="35">
        <v>2</v>
      </c>
      <c r="BD315" s="35"/>
      <c r="BE315" s="35"/>
      <c r="BF315" s="35"/>
      <c r="BG315" s="35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>
        <v>89</v>
      </c>
      <c r="BV315" s="37"/>
    </row>
    <row r="316" spans="1:74" s="38" customFormat="1" ht="12" customHeight="1" x14ac:dyDescent="0.3">
      <c r="A316" s="213"/>
      <c r="B316" s="176"/>
      <c r="C316" s="177"/>
      <c r="D316" s="143" t="s">
        <v>45</v>
      </c>
      <c r="E316" s="150"/>
      <c r="F316" s="32">
        <v>100</v>
      </c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4"/>
      <c r="AC316" s="33"/>
      <c r="AD316" s="33"/>
      <c r="AE316" s="33"/>
      <c r="AF316" s="33"/>
      <c r="AG316" s="33"/>
      <c r="AH316" s="33"/>
      <c r="AI316" s="33"/>
      <c r="AJ316" s="33"/>
      <c r="AK316" s="33">
        <v>10</v>
      </c>
      <c r="AL316" s="33"/>
      <c r="AM316" s="33"/>
      <c r="AN316" s="33">
        <v>96</v>
      </c>
      <c r="AO316" s="33"/>
      <c r="AP316" s="33"/>
      <c r="AQ316" s="33"/>
      <c r="AR316" s="33"/>
      <c r="AS316" s="33"/>
      <c r="AT316" s="33"/>
      <c r="AU316" s="33">
        <v>0.1</v>
      </c>
      <c r="AV316" s="33"/>
      <c r="AW316" s="33"/>
      <c r="AX316" s="33"/>
      <c r="AY316" s="33"/>
      <c r="AZ316" s="33"/>
      <c r="BA316" s="33"/>
      <c r="BB316" s="33"/>
      <c r="BC316" s="35">
        <v>0.8</v>
      </c>
      <c r="BD316" s="35"/>
      <c r="BE316" s="35"/>
      <c r="BF316" s="35"/>
      <c r="BG316" s="35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7"/>
    </row>
    <row r="317" spans="1:74" s="38" customFormat="1" ht="12.75" customHeight="1" x14ac:dyDescent="0.3">
      <c r="A317" s="213"/>
      <c r="B317" s="176"/>
      <c r="C317" s="177"/>
      <c r="D317" s="143" t="s">
        <v>42</v>
      </c>
      <c r="E317" s="150"/>
      <c r="F317" s="32">
        <v>100</v>
      </c>
      <c r="G317" s="33">
        <v>100</v>
      </c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4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5"/>
      <c r="BD317" s="35"/>
      <c r="BE317" s="35"/>
      <c r="BF317" s="35"/>
      <c r="BG317" s="35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7"/>
    </row>
    <row r="318" spans="1:74" s="38" customFormat="1" ht="12.75" customHeight="1" x14ac:dyDescent="0.3">
      <c r="A318" s="213"/>
      <c r="B318" s="176"/>
      <c r="C318" s="177"/>
      <c r="D318" s="144" t="s">
        <v>135</v>
      </c>
      <c r="E318" s="145"/>
      <c r="F318" s="44">
        <v>120</v>
      </c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6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>
        <v>120</v>
      </c>
      <c r="BA318" s="45"/>
      <c r="BB318" s="45"/>
      <c r="BC318" s="47"/>
      <c r="BD318" s="47"/>
      <c r="BE318" s="47"/>
      <c r="BF318" s="47"/>
      <c r="BG318" s="47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55"/>
    </row>
    <row r="319" spans="1:74" s="38" customFormat="1" ht="12.75" customHeight="1" x14ac:dyDescent="0.3">
      <c r="A319" s="213"/>
      <c r="B319" s="178"/>
      <c r="C319" s="179"/>
      <c r="D319" s="161" t="s">
        <v>38</v>
      </c>
      <c r="E319" s="182"/>
      <c r="F319" s="48">
        <v>200</v>
      </c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50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  <c r="AT319" s="49"/>
      <c r="AU319" s="49">
        <v>0.2</v>
      </c>
      <c r="AV319" s="49"/>
      <c r="AW319" s="49"/>
      <c r="AX319" s="49"/>
      <c r="AY319" s="49"/>
      <c r="AZ319" s="49"/>
      <c r="BA319" s="49">
        <v>10</v>
      </c>
      <c r="BB319" s="49"/>
      <c r="BC319" s="51"/>
      <c r="BD319" s="51"/>
      <c r="BE319" s="51"/>
      <c r="BF319" s="51"/>
      <c r="BG319" s="51"/>
      <c r="BH319" s="49">
        <v>12</v>
      </c>
      <c r="BI319" s="49"/>
      <c r="BJ319" s="49"/>
      <c r="BK319" s="49"/>
      <c r="BL319" s="49"/>
      <c r="BM319" s="49"/>
      <c r="BN319" s="49"/>
      <c r="BO319" s="49"/>
      <c r="BP319" s="49"/>
      <c r="BQ319" s="49"/>
      <c r="BR319" s="49"/>
      <c r="BS319" s="49"/>
      <c r="BT319" s="49"/>
      <c r="BU319" s="49">
        <v>216</v>
      </c>
      <c r="BV319" s="52"/>
    </row>
    <row r="320" spans="1:74" s="38" customFormat="1" ht="12.75" customHeight="1" x14ac:dyDescent="0.3">
      <c r="A320" s="213"/>
      <c r="B320" s="189" t="s">
        <v>90</v>
      </c>
      <c r="C320" s="190"/>
      <c r="D320" s="151" t="s">
        <v>72</v>
      </c>
      <c r="E320" s="152"/>
      <c r="F320" s="40">
        <v>100</v>
      </c>
      <c r="G320" s="41"/>
      <c r="H320" s="41"/>
      <c r="I320" s="41"/>
      <c r="J320" s="41"/>
      <c r="K320" s="41">
        <v>100</v>
      </c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2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3"/>
      <c r="BD320" s="43"/>
      <c r="BE320" s="43"/>
      <c r="BF320" s="43"/>
      <c r="BG320" s="43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53"/>
    </row>
    <row r="321" spans="1:74" s="38" customFormat="1" ht="12.75" customHeight="1" x14ac:dyDescent="0.3">
      <c r="A321" s="213"/>
      <c r="B321" s="191"/>
      <c r="C321" s="192"/>
      <c r="D321" s="142" t="s">
        <v>19</v>
      </c>
      <c r="E321" s="143"/>
      <c r="F321" s="44">
        <v>100</v>
      </c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6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7"/>
      <c r="BD321" s="47"/>
      <c r="BE321" s="47"/>
      <c r="BF321" s="47"/>
      <c r="BG321" s="47"/>
      <c r="BH321" s="45"/>
      <c r="BI321" s="45"/>
      <c r="BJ321" s="45"/>
      <c r="BK321" s="45"/>
      <c r="BL321" s="45"/>
      <c r="BM321" s="45">
        <v>100</v>
      </c>
      <c r="BN321" s="45"/>
      <c r="BO321" s="45"/>
      <c r="BP321" s="45"/>
      <c r="BQ321" s="45"/>
      <c r="BR321" s="45"/>
      <c r="BS321" s="33"/>
      <c r="BT321" s="33"/>
      <c r="BU321" s="33"/>
      <c r="BV321" s="37"/>
    </row>
    <row r="322" spans="1:74" s="38" customFormat="1" ht="12.75" customHeight="1" x14ac:dyDescent="0.3">
      <c r="A322" s="213"/>
      <c r="B322" s="191"/>
      <c r="C322" s="192"/>
      <c r="D322" s="142" t="s">
        <v>39</v>
      </c>
      <c r="E322" s="142"/>
      <c r="F322" s="63">
        <v>200</v>
      </c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4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5"/>
      <c r="BD322" s="35"/>
      <c r="BE322" s="35"/>
      <c r="BF322" s="35">
        <v>1</v>
      </c>
      <c r="BG322" s="35"/>
      <c r="BH322" s="33">
        <v>10</v>
      </c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>
        <v>204</v>
      </c>
      <c r="BV322" s="37"/>
    </row>
    <row r="323" spans="1:74" s="38" customFormat="1" ht="12.75" customHeight="1" x14ac:dyDescent="0.3">
      <c r="A323" s="213"/>
      <c r="B323" s="193"/>
      <c r="C323" s="194"/>
      <c r="D323" s="161" t="s">
        <v>167</v>
      </c>
      <c r="E323" s="162"/>
      <c r="F323" s="32">
        <v>100</v>
      </c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4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>
        <v>100</v>
      </c>
      <c r="AX323" s="33"/>
      <c r="AY323" s="33"/>
      <c r="AZ323" s="33"/>
      <c r="BA323" s="33"/>
      <c r="BB323" s="33"/>
      <c r="BC323" s="35"/>
      <c r="BD323" s="35"/>
      <c r="BE323" s="35"/>
      <c r="BF323" s="35"/>
      <c r="BG323" s="35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7"/>
    </row>
    <row r="324" spans="1:74" s="38" customFormat="1" ht="12.75" customHeight="1" x14ac:dyDescent="0.3">
      <c r="A324" s="213"/>
      <c r="B324" s="189" t="s">
        <v>24</v>
      </c>
      <c r="C324" s="197"/>
      <c r="D324" s="139" t="s">
        <v>77</v>
      </c>
      <c r="E324" s="140"/>
      <c r="F324" s="40">
        <v>200</v>
      </c>
      <c r="G324" s="41"/>
      <c r="H324" s="41"/>
      <c r="I324" s="41">
        <v>10</v>
      </c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>
        <v>10</v>
      </c>
      <c r="X324" s="41"/>
      <c r="Y324" s="41"/>
      <c r="Z324" s="41"/>
      <c r="AA324" s="41"/>
      <c r="AB324" s="42"/>
      <c r="AC324" s="41"/>
      <c r="AD324" s="41"/>
      <c r="AE324" s="41"/>
      <c r="AF324" s="41"/>
      <c r="AG324" s="41"/>
      <c r="AH324" s="41"/>
      <c r="AI324" s="41"/>
      <c r="AJ324" s="41"/>
      <c r="AK324" s="41">
        <v>10</v>
      </c>
      <c r="AL324" s="41">
        <v>102</v>
      </c>
      <c r="AM324" s="41">
        <v>80</v>
      </c>
      <c r="AN324" s="41"/>
      <c r="AO324" s="41">
        <v>38</v>
      </c>
      <c r="AP324" s="41">
        <v>20</v>
      </c>
      <c r="AQ324" s="41"/>
      <c r="AR324" s="41"/>
      <c r="AS324" s="41"/>
      <c r="AT324" s="41">
        <v>1</v>
      </c>
      <c r="AU324" s="41"/>
      <c r="AV324" s="41"/>
      <c r="AW324" s="41"/>
      <c r="AX324" s="41"/>
      <c r="AY324" s="41"/>
      <c r="AZ324" s="41"/>
      <c r="BA324" s="41"/>
      <c r="BB324" s="41"/>
      <c r="BC324" s="43">
        <v>2</v>
      </c>
      <c r="BD324" s="43"/>
      <c r="BE324" s="43"/>
      <c r="BF324" s="43"/>
      <c r="BG324" s="43"/>
      <c r="BH324" s="41"/>
      <c r="BI324" s="41"/>
      <c r="BJ324" s="41"/>
      <c r="BK324" s="41"/>
      <c r="BL324" s="41"/>
      <c r="BM324" s="41"/>
      <c r="BN324" s="41"/>
      <c r="BO324" s="41"/>
      <c r="BP324" s="41">
        <v>5</v>
      </c>
      <c r="BQ324" s="41"/>
      <c r="BR324" s="41"/>
      <c r="BS324" s="41"/>
      <c r="BT324" s="41"/>
      <c r="BU324" s="41">
        <v>25</v>
      </c>
      <c r="BV324" s="53"/>
    </row>
    <row r="325" spans="1:74" s="38" customFormat="1" ht="12.75" customHeight="1" x14ac:dyDescent="0.3">
      <c r="A325" s="213"/>
      <c r="B325" s="157"/>
      <c r="C325" s="158"/>
      <c r="D325" s="144" t="s">
        <v>97</v>
      </c>
      <c r="E325" s="145"/>
      <c r="F325" s="20">
        <v>30</v>
      </c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2"/>
      <c r="AC325" s="21"/>
      <c r="AD325" s="21"/>
      <c r="AE325" s="21">
        <v>30</v>
      </c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3"/>
      <c r="BD325" s="23"/>
      <c r="BE325" s="23"/>
      <c r="BF325" s="23"/>
      <c r="BG325" s="23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5"/>
    </row>
    <row r="326" spans="1:74" s="38" customFormat="1" ht="12.75" customHeight="1" x14ac:dyDescent="0.3">
      <c r="A326" s="213"/>
      <c r="B326" s="157"/>
      <c r="C326" s="158"/>
      <c r="D326" s="142" t="s">
        <v>78</v>
      </c>
      <c r="E326" s="143"/>
      <c r="F326" s="32">
        <v>100</v>
      </c>
      <c r="G326" s="33"/>
      <c r="H326" s="33"/>
      <c r="I326" s="33"/>
      <c r="J326" s="33">
        <v>100</v>
      </c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4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5"/>
      <c r="BD326" s="35"/>
      <c r="BE326" s="35"/>
      <c r="BF326" s="35"/>
      <c r="BG326" s="35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7"/>
    </row>
    <row r="327" spans="1:74" s="38" customFormat="1" ht="12.75" customHeight="1" x14ac:dyDescent="0.3">
      <c r="A327" s="213"/>
      <c r="B327" s="157"/>
      <c r="C327" s="158"/>
      <c r="D327" s="142" t="s">
        <v>10</v>
      </c>
      <c r="E327" s="145"/>
      <c r="F327" s="32">
        <v>10</v>
      </c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4"/>
      <c r="AC327" s="33"/>
      <c r="AD327" s="33"/>
      <c r="AE327" s="33"/>
      <c r="AF327" s="33"/>
      <c r="AG327" s="33"/>
      <c r="AH327" s="33"/>
      <c r="AI327" s="33"/>
      <c r="AJ327" s="33">
        <v>10</v>
      </c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5"/>
      <c r="BD327" s="35"/>
      <c r="BE327" s="35"/>
      <c r="BF327" s="35"/>
      <c r="BG327" s="35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7"/>
    </row>
    <row r="328" spans="1:74" s="38" customFormat="1" ht="12.75" customHeight="1" x14ac:dyDescent="0.3">
      <c r="A328" s="213"/>
      <c r="B328" s="157"/>
      <c r="C328" s="158"/>
      <c r="D328" s="143" t="s">
        <v>39</v>
      </c>
      <c r="E328" s="150"/>
      <c r="F328" s="32">
        <v>200</v>
      </c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4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5"/>
      <c r="BD328" s="35"/>
      <c r="BE328" s="35"/>
      <c r="BF328" s="35">
        <v>1</v>
      </c>
      <c r="BG328" s="35"/>
      <c r="BH328" s="33">
        <v>10</v>
      </c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>
        <v>204</v>
      </c>
      <c r="BV328" s="37"/>
    </row>
    <row r="329" spans="1:74" s="38" customFormat="1" ht="12.75" customHeight="1" x14ac:dyDescent="0.3">
      <c r="A329" s="213"/>
      <c r="B329" s="157"/>
      <c r="C329" s="158"/>
      <c r="D329" s="142" t="s">
        <v>32</v>
      </c>
      <c r="E329" s="143"/>
      <c r="F329" s="62">
        <v>200</v>
      </c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6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7"/>
      <c r="BD329" s="47"/>
      <c r="BE329" s="47"/>
      <c r="BF329" s="47"/>
      <c r="BG329" s="47"/>
      <c r="BH329" s="45"/>
      <c r="BI329" s="45"/>
      <c r="BJ329" s="45"/>
      <c r="BK329" s="45"/>
      <c r="BL329" s="45">
        <v>200</v>
      </c>
      <c r="BM329" s="45"/>
      <c r="BN329" s="45"/>
      <c r="BO329" s="45"/>
      <c r="BP329" s="45"/>
      <c r="BQ329" s="45"/>
      <c r="BR329" s="45"/>
      <c r="BS329" s="33"/>
      <c r="BT329" s="33"/>
      <c r="BU329" s="33"/>
      <c r="BV329" s="37"/>
    </row>
    <row r="330" spans="1:74" s="38" customFormat="1" ht="12.75" customHeight="1" x14ac:dyDescent="0.3">
      <c r="A330" s="215"/>
      <c r="B330" s="159"/>
      <c r="C330" s="160"/>
      <c r="D330" s="146" t="s">
        <v>25</v>
      </c>
      <c r="E330" s="147"/>
      <c r="F330" s="48"/>
      <c r="G330" s="49">
        <f t="shared" ref="G330:AI330" si="33">SUM(G308:G329)</f>
        <v>100</v>
      </c>
      <c r="H330" s="49">
        <f t="shared" si="33"/>
        <v>100</v>
      </c>
      <c r="I330" s="49">
        <f t="shared" si="33"/>
        <v>10</v>
      </c>
      <c r="J330" s="49">
        <f t="shared" si="33"/>
        <v>100</v>
      </c>
      <c r="K330" s="49">
        <f t="shared" si="33"/>
        <v>100</v>
      </c>
      <c r="L330" s="49">
        <f t="shared" si="33"/>
        <v>0</v>
      </c>
      <c r="M330" s="49">
        <f t="shared" si="33"/>
        <v>0</v>
      </c>
      <c r="N330" s="49">
        <f t="shared" si="33"/>
        <v>0</v>
      </c>
      <c r="O330" s="49">
        <f t="shared" si="33"/>
        <v>0</v>
      </c>
      <c r="P330" s="49">
        <f t="shared" si="33"/>
        <v>0</v>
      </c>
      <c r="Q330" s="49">
        <f t="shared" si="33"/>
        <v>0</v>
      </c>
      <c r="R330" s="49">
        <f t="shared" si="33"/>
        <v>0</v>
      </c>
      <c r="S330" s="49">
        <f t="shared" si="33"/>
        <v>60</v>
      </c>
      <c r="T330" s="49">
        <f t="shared" si="33"/>
        <v>0</v>
      </c>
      <c r="U330" s="49">
        <f t="shared" si="33"/>
        <v>20</v>
      </c>
      <c r="V330" s="49">
        <f t="shared" si="33"/>
        <v>44</v>
      </c>
      <c r="W330" s="49">
        <f t="shared" si="33"/>
        <v>10</v>
      </c>
      <c r="X330" s="49">
        <f t="shared" si="33"/>
        <v>0</v>
      </c>
      <c r="Y330" s="49">
        <f t="shared" si="33"/>
        <v>0</v>
      </c>
      <c r="Z330" s="49">
        <f t="shared" si="33"/>
        <v>0</v>
      </c>
      <c r="AA330" s="49">
        <f t="shared" si="33"/>
        <v>0</v>
      </c>
      <c r="AB330" s="56">
        <f t="shared" si="33"/>
        <v>0</v>
      </c>
      <c r="AC330" s="49">
        <f t="shared" si="33"/>
        <v>0</v>
      </c>
      <c r="AD330" s="49">
        <f t="shared" si="33"/>
        <v>40</v>
      </c>
      <c r="AE330" s="49">
        <f t="shared" si="33"/>
        <v>30</v>
      </c>
      <c r="AF330" s="49">
        <f t="shared" si="33"/>
        <v>0</v>
      </c>
      <c r="AG330" s="49">
        <f t="shared" si="33"/>
        <v>0</v>
      </c>
      <c r="AH330" s="49">
        <f t="shared" si="33"/>
        <v>0</v>
      </c>
      <c r="AI330" s="49">
        <f t="shared" si="33"/>
        <v>7</v>
      </c>
      <c r="AJ330" s="49">
        <f t="shared" ref="AJ330:BO330" si="34">SUM(AJ308:AJ329)</f>
        <v>20</v>
      </c>
      <c r="AK330" s="49">
        <f t="shared" si="34"/>
        <v>37</v>
      </c>
      <c r="AL330" s="49">
        <f t="shared" si="34"/>
        <v>152</v>
      </c>
      <c r="AM330" s="49">
        <f t="shared" si="34"/>
        <v>140</v>
      </c>
      <c r="AN330" s="49">
        <f t="shared" si="34"/>
        <v>96</v>
      </c>
      <c r="AO330" s="49">
        <f t="shared" si="34"/>
        <v>58</v>
      </c>
      <c r="AP330" s="49">
        <f t="shared" si="34"/>
        <v>56</v>
      </c>
      <c r="AQ330" s="49">
        <f t="shared" si="34"/>
        <v>0</v>
      </c>
      <c r="AR330" s="49">
        <f t="shared" si="34"/>
        <v>0</v>
      </c>
      <c r="AS330" s="49">
        <f t="shared" si="34"/>
        <v>30</v>
      </c>
      <c r="AT330" s="49">
        <f t="shared" si="34"/>
        <v>3.25</v>
      </c>
      <c r="AU330" s="49">
        <f t="shared" si="34"/>
        <v>0.30000000000000004</v>
      </c>
      <c r="AV330" s="49">
        <f t="shared" si="34"/>
        <v>0</v>
      </c>
      <c r="AW330" s="49">
        <f t="shared" si="34"/>
        <v>100</v>
      </c>
      <c r="AX330" s="49">
        <f t="shared" si="34"/>
        <v>0</v>
      </c>
      <c r="AY330" s="49">
        <f t="shared" si="34"/>
        <v>0</v>
      </c>
      <c r="AZ330" s="49">
        <f t="shared" si="34"/>
        <v>120</v>
      </c>
      <c r="BA330" s="49">
        <f t="shared" si="34"/>
        <v>10</v>
      </c>
      <c r="BB330" s="49">
        <f t="shared" si="34"/>
        <v>0</v>
      </c>
      <c r="BC330" s="51">
        <f t="shared" si="34"/>
        <v>9.8000000000000007</v>
      </c>
      <c r="BD330" s="51">
        <f t="shared" si="34"/>
        <v>0</v>
      </c>
      <c r="BE330" s="51">
        <f t="shared" si="34"/>
        <v>0</v>
      </c>
      <c r="BF330" s="51">
        <f t="shared" si="34"/>
        <v>3</v>
      </c>
      <c r="BG330" s="51">
        <f t="shared" si="34"/>
        <v>0</v>
      </c>
      <c r="BH330" s="49">
        <f t="shared" si="34"/>
        <v>44</v>
      </c>
      <c r="BI330" s="49">
        <f t="shared" si="34"/>
        <v>0</v>
      </c>
      <c r="BJ330" s="49">
        <f t="shared" si="34"/>
        <v>0</v>
      </c>
      <c r="BK330" s="49">
        <f t="shared" si="34"/>
        <v>200</v>
      </c>
      <c r="BL330" s="49">
        <f t="shared" si="34"/>
        <v>200</v>
      </c>
      <c r="BM330" s="49">
        <f t="shared" si="34"/>
        <v>100</v>
      </c>
      <c r="BN330" s="49">
        <f t="shared" si="34"/>
        <v>0</v>
      </c>
      <c r="BO330" s="49">
        <f t="shared" si="34"/>
        <v>0</v>
      </c>
      <c r="BP330" s="49">
        <f t="shared" ref="BP330:BU330" si="35">SUM(BP308:BP329)</f>
        <v>5</v>
      </c>
      <c r="BQ330" s="49">
        <f t="shared" si="35"/>
        <v>0</v>
      </c>
      <c r="BR330" s="49">
        <f t="shared" si="35"/>
        <v>0</v>
      </c>
      <c r="BS330" s="49">
        <f t="shared" si="35"/>
        <v>0</v>
      </c>
      <c r="BT330" s="49">
        <f t="shared" si="35"/>
        <v>425</v>
      </c>
      <c r="BU330" s="49">
        <f t="shared" si="35"/>
        <v>1122</v>
      </c>
      <c r="BV330" s="52">
        <v>3329</v>
      </c>
    </row>
    <row r="331" spans="1:74" s="38" customFormat="1" ht="12.75" customHeight="1" x14ac:dyDescent="0.3">
      <c r="A331" s="212">
        <v>14</v>
      </c>
      <c r="B331" s="189" t="s">
        <v>22</v>
      </c>
      <c r="C331" s="197"/>
      <c r="D331" s="151" t="s">
        <v>52</v>
      </c>
      <c r="E331" s="152"/>
      <c r="F331" s="40">
        <v>200</v>
      </c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>
        <v>77</v>
      </c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2"/>
      <c r="AC331" s="41"/>
      <c r="AD331" s="41"/>
      <c r="AE331" s="41"/>
      <c r="AF331" s="41"/>
      <c r="AG331" s="41"/>
      <c r="AH331" s="41"/>
      <c r="AI331" s="41">
        <v>8</v>
      </c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3">
        <v>2</v>
      </c>
      <c r="BD331" s="43"/>
      <c r="BE331" s="43"/>
      <c r="BF331" s="43"/>
      <c r="BG331" s="43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>
        <v>138</v>
      </c>
      <c r="BV331" s="53"/>
    </row>
    <row r="332" spans="1:74" s="38" customFormat="1" ht="12.75" customHeight="1" x14ac:dyDescent="0.3">
      <c r="A332" s="213"/>
      <c r="B332" s="157"/>
      <c r="C332" s="158"/>
      <c r="D332" s="142" t="s">
        <v>43</v>
      </c>
      <c r="E332" s="143"/>
      <c r="F332" s="32">
        <v>100</v>
      </c>
      <c r="G332" s="32"/>
      <c r="H332" s="33">
        <v>100</v>
      </c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4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5"/>
      <c r="BD332" s="35"/>
      <c r="BE332" s="35"/>
      <c r="BF332" s="35"/>
      <c r="BG332" s="35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7"/>
    </row>
    <row r="333" spans="1:74" s="38" customFormat="1" ht="12.75" customHeight="1" x14ac:dyDescent="0.3">
      <c r="A333" s="213"/>
      <c r="B333" s="157"/>
      <c r="C333" s="158"/>
      <c r="D333" s="142" t="s">
        <v>10</v>
      </c>
      <c r="E333" s="145"/>
      <c r="F333" s="32">
        <v>10</v>
      </c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4"/>
      <c r="AC333" s="33"/>
      <c r="AD333" s="33"/>
      <c r="AE333" s="33"/>
      <c r="AF333" s="33"/>
      <c r="AG333" s="33"/>
      <c r="AH333" s="33"/>
      <c r="AI333" s="33"/>
      <c r="AJ333" s="33">
        <v>10</v>
      </c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5"/>
      <c r="BD333" s="35"/>
      <c r="BE333" s="35"/>
      <c r="BF333" s="35"/>
      <c r="BG333" s="35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7"/>
    </row>
    <row r="334" spans="1:74" s="38" customFormat="1" ht="12.75" customHeight="1" x14ac:dyDescent="0.3">
      <c r="A334" s="213"/>
      <c r="B334" s="157"/>
      <c r="C334" s="158"/>
      <c r="D334" s="143" t="s">
        <v>28</v>
      </c>
      <c r="E334" s="150"/>
      <c r="F334" s="32">
        <v>30</v>
      </c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4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5"/>
      <c r="BD334" s="35"/>
      <c r="BE334" s="35"/>
      <c r="BF334" s="35"/>
      <c r="BG334" s="35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>
        <v>30</v>
      </c>
      <c r="BR334" s="33"/>
      <c r="BS334" s="33"/>
      <c r="BT334" s="33"/>
      <c r="BU334" s="33"/>
      <c r="BV334" s="37"/>
    </row>
    <row r="335" spans="1:74" s="38" customFormat="1" ht="12.75" customHeight="1" x14ac:dyDescent="0.3">
      <c r="A335" s="213"/>
      <c r="B335" s="157"/>
      <c r="C335" s="158"/>
      <c r="D335" s="144" t="s">
        <v>18</v>
      </c>
      <c r="E335" s="145"/>
      <c r="F335" s="32">
        <v>200</v>
      </c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4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5"/>
      <c r="BD335" s="35"/>
      <c r="BE335" s="35"/>
      <c r="BF335" s="35"/>
      <c r="BG335" s="35"/>
      <c r="BH335" s="33"/>
      <c r="BI335" s="33"/>
      <c r="BJ335" s="33"/>
      <c r="BK335" s="33">
        <v>200</v>
      </c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7"/>
    </row>
    <row r="336" spans="1:74" s="38" customFormat="1" ht="12.75" customHeight="1" x14ac:dyDescent="0.3">
      <c r="A336" s="213"/>
      <c r="B336" s="157"/>
      <c r="C336" s="158"/>
      <c r="D336" s="143" t="s">
        <v>39</v>
      </c>
      <c r="E336" s="150"/>
      <c r="F336" s="32">
        <v>200</v>
      </c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4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5"/>
      <c r="BD336" s="35"/>
      <c r="BE336" s="35"/>
      <c r="BF336" s="35">
        <v>1</v>
      </c>
      <c r="BG336" s="35"/>
      <c r="BH336" s="33">
        <v>10</v>
      </c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49"/>
      <c r="BU336" s="49">
        <v>204</v>
      </c>
      <c r="BV336" s="52"/>
    </row>
    <row r="337" spans="1:74" s="38" customFormat="1" ht="12.75" customHeight="1" x14ac:dyDescent="0.3">
      <c r="A337" s="213"/>
      <c r="B337" s="174" t="s">
        <v>23</v>
      </c>
      <c r="C337" s="175"/>
      <c r="D337" s="152" t="s">
        <v>63</v>
      </c>
      <c r="E337" s="155"/>
      <c r="F337" s="40">
        <v>500</v>
      </c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>
        <v>50</v>
      </c>
      <c r="Y337" s="41"/>
      <c r="Z337" s="41"/>
      <c r="AA337" s="41"/>
      <c r="AB337" s="42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>
        <v>100</v>
      </c>
      <c r="AM337" s="41"/>
      <c r="AN337" s="41"/>
      <c r="AO337" s="41">
        <v>20</v>
      </c>
      <c r="AP337" s="41">
        <v>20</v>
      </c>
      <c r="AQ337" s="41"/>
      <c r="AR337" s="41"/>
      <c r="AS337" s="41"/>
      <c r="AT337" s="41">
        <v>1.25</v>
      </c>
      <c r="AU337" s="41"/>
      <c r="AV337" s="41"/>
      <c r="AW337" s="41"/>
      <c r="AX337" s="41"/>
      <c r="AY337" s="41"/>
      <c r="AZ337" s="41"/>
      <c r="BA337" s="41"/>
      <c r="BB337" s="41"/>
      <c r="BC337" s="43">
        <v>3</v>
      </c>
      <c r="BD337" s="43"/>
      <c r="BE337" s="43"/>
      <c r="BF337" s="43"/>
      <c r="BG337" s="43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21">
        <v>345</v>
      </c>
      <c r="BU337" s="21"/>
      <c r="BV337" s="25"/>
    </row>
    <row r="338" spans="1:74" s="38" customFormat="1" ht="12.75" customHeight="1" x14ac:dyDescent="0.3">
      <c r="A338" s="213"/>
      <c r="B338" s="176"/>
      <c r="C338" s="177"/>
      <c r="D338" s="143" t="s">
        <v>48</v>
      </c>
      <c r="E338" s="150"/>
      <c r="F338" s="32">
        <v>120</v>
      </c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4"/>
      <c r="AC338" s="33">
        <v>120</v>
      </c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5"/>
      <c r="BD338" s="35"/>
      <c r="BE338" s="35"/>
      <c r="BF338" s="35"/>
      <c r="BG338" s="35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7"/>
    </row>
    <row r="339" spans="1:74" s="38" customFormat="1" ht="12.75" customHeight="1" x14ac:dyDescent="0.3">
      <c r="A339" s="213"/>
      <c r="B339" s="176"/>
      <c r="C339" s="177"/>
      <c r="D339" s="144" t="s">
        <v>49</v>
      </c>
      <c r="E339" s="143"/>
      <c r="F339" s="54">
        <v>200</v>
      </c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2"/>
      <c r="AC339" s="21"/>
      <c r="AD339" s="21"/>
      <c r="AE339" s="21"/>
      <c r="AF339" s="21"/>
      <c r="AG339" s="21"/>
      <c r="AH339" s="21"/>
      <c r="AI339" s="21">
        <v>10</v>
      </c>
      <c r="AJ339" s="21"/>
      <c r="AK339" s="21"/>
      <c r="AL339" s="21">
        <v>170</v>
      </c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3">
        <v>2</v>
      </c>
      <c r="BD339" s="23"/>
      <c r="BE339" s="23"/>
      <c r="BF339" s="23"/>
      <c r="BG339" s="23"/>
      <c r="BH339" s="21"/>
      <c r="BI339" s="21"/>
      <c r="BJ339" s="21"/>
      <c r="BK339" s="21">
        <v>30</v>
      </c>
      <c r="BL339" s="21"/>
      <c r="BM339" s="21"/>
      <c r="BN339" s="21"/>
      <c r="BO339" s="21"/>
      <c r="BP339" s="21"/>
      <c r="BQ339" s="21"/>
      <c r="BR339" s="21"/>
      <c r="BS339" s="33"/>
      <c r="BT339" s="33"/>
      <c r="BU339" s="33"/>
      <c r="BV339" s="37"/>
    </row>
    <row r="340" spans="1:74" s="38" customFormat="1" ht="12" customHeight="1" x14ac:dyDescent="0.3">
      <c r="A340" s="213"/>
      <c r="B340" s="176"/>
      <c r="C340" s="177"/>
      <c r="D340" s="144" t="s">
        <v>35</v>
      </c>
      <c r="E340" s="145"/>
      <c r="F340" s="32">
        <v>20</v>
      </c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4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5"/>
      <c r="BD340" s="35"/>
      <c r="BE340" s="35"/>
      <c r="BF340" s="35"/>
      <c r="BG340" s="35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>
        <v>20</v>
      </c>
      <c r="BT340" s="33"/>
      <c r="BU340" s="33"/>
      <c r="BV340" s="37"/>
    </row>
    <row r="341" spans="1:74" s="38" customFormat="1" ht="12.75" customHeight="1" x14ac:dyDescent="0.3">
      <c r="A341" s="213"/>
      <c r="B341" s="176"/>
      <c r="C341" s="177"/>
      <c r="D341" s="142" t="s">
        <v>50</v>
      </c>
      <c r="E341" s="143"/>
      <c r="F341" s="32">
        <v>100</v>
      </c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4"/>
      <c r="AC341" s="33"/>
      <c r="AD341" s="33"/>
      <c r="AE341" s="33"/>
      <c r="AF341" s="33"/>
      <c r="AG341" s="33"/>
      <c r="AH341" s="33"/>
      <c r="AI341" s="33"/>
      <c r="AJ341" s="33"/>
      <c r="AK341" s="33">
        <v>5</v>
      </c>
      <c r="AL341" s="33"/>
      <c r="AM341" s="33">
        <v>70</v>
      </c>
      <c r="AN341" s="33"/>
      <c r="AO341" s="33">
        <v>13</v>
      </c>
      <c r="AP341" s="33">
        <v>5</v>
      </c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5">
        <v>0.6</v>
      </c>
      <c r="BD341" s="35">
        <v>3</v>
      </c>
      <c r="BE341" s="35"/>
      <c r="BF341" s="35"/>
      <c r="BG341" s="35"/>
      <c r="BH341" s="33">
        <v>5</v>
      </c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7"/>
    </row>
    <row r="342" spans="1:74" s="38" customFormat="1" ht="12.75" customHeight="1" x14ac:dyDescent="0.3">
      <c r="A342" s="213"/>
      <c r="B342" s="176"/>
      <c r="C342" s="177"/>
      <c r="D342" s="144" t="s">
        <v>42</v>
      </c>
      <c r="E342" s="143"/>
      <c r="F342" s="32">
        <v>100</v>
      </c>
      <c r="G342" s="33">
        <v>100</v>
      </c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4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5"/>
      <c r="BD342" s="35"/>
      <c r="BE342" s="35"/>
      <c r="BF342" s="35"/>
      <c r="BG342" s="35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7"/>
    </row>
    <row r="343" spans="1:74" s="38" customFormat="1" ht="12.75" customHeight="1" x14ac:dyDescent="0.3">
      <c r="A343" s="213"/>
      <c r="B343" s="176"/>
      <c r="C343" s="177"/>
      <c r="D343" s="140" t="s">
        <v>38</v>
      </c>
      <c r="E343" s="141"/>
      <c r="F343" s="32">
        <v>200</v>
      </c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4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>
        <v>0.2</v>
      </c>
      <c r="AV343" s="33"/>
      <c r="AW343" s="33"/>
      <c r="AX343" s="33"/>
      <c r="AY343" s="33"/>
      <c r="AZ343" s="33"/>
      <c r="BA343" s="33">
        <v>10</v>
      </c>
      <c r="BB343" s="33"/>
      <c r="BC343" s="35"/>
      <c r="BD343" s="35"/>
      <c r="BE343" s="35"/>
      <c r="BF343" s="35"/>
      <c r="BG343" s="35"/>
      <c r="BH343" s="33">
        <v>12</v>
      </c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>
        <v>216</v>
      </c>
      <c r="BV343" s="37"/>
    </row>
    <row r="344" spans="1:74" s="38" customFormat="1" ht="12.75" customHeight="1" x14ac:dyDescent="0.3">
      <c r="A344" s="213"/>
      <c r="B344" s="176"/>
      <c r="C344" s="177"/>
      <c r="D344" s="140" t="s">
        <v>124</v>
      </c>
      <c r="E344" s="141"/>
      <c r="F344" s="20">
        <v>130</v>
      </c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2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>
        <v>130</v>
      </c>
      <c r="AY344" s="21"/>
      <c r="AZ344" s="21"/>
      <c r="BA344" s="21"/>
      <c r="BB344" s="21"/>
      <c r="BC344" s="23"/>
      <c r="BD344" s="23"/>
      <c r="BE344" s="23"/>
      <c r="BF344" s="23"/>
      <c r="BG344" s="23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5"/>
    </row>
    <row r="345" spans="1:74" s="38" customFormat="1" ht="12.75" customHeight="1" x14ac:dyDescent="0.3">
      <c r="A345" s="213"/>
      <c r="B345" s="189" t="s">
        <v>90</v>
      </c>
      <c r="C345" s="190"/>
      <c r="D345" s="151" t="s">
        <v>67</v>
      </c>
      <c r="E345" s="152"/>
      <c r="F345" s="40">
        <v>100</v>
      </c>
      <c r="G345" s="41"/>
      <c r="H345" s="41"/>
      <c r="I345" s="41"/>
      <c r="J345" s="41">
        <v>100</v>
      </c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2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3"/>
      <c r="BD345" s="43"/>
      <c r="BE345" s="43"/>
      <c r="BF345" s="43"/>
      <c r="BG345" s="43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53"/>
    </row>
    <row r="346" spans="1:74" s="38" customFormat="1" ht="12.75" customHeight="1" x14ac:dyDescent="0.3">
      <c r="A346" s="213"/>
      <c r="B346" s="191"/>
      <c r="C346" s="192"/>
      <c r="D346" s="142" t="s">
        <v>10</v>
      </c>
      <c r="E346" s="143"/>
      <c r="F346" s="32">
        <v>10</v>
      </c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4"/>
      <c r="AC346" s="33"/>
      <c r="AD346" s="33"/>
      <c r="AE346" s="33"/>
      <c r="AF346" s="33"/>
      <c r="AG346" s="33"/>
      <c r="AH346" s="33"/>
      <c r="AI346" s="33"/>
      <c r="AJ346" s="33">
        <v>10</v>
      </c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5"/>
      <c r="BD346" s="35"/>
      <c r="BE346" s="35"/>
      <c r="BF346" s="35"/>
      <c r="BG346" s="35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  <c r="BU346" s="33"/>
      <c r="BV346" s="37"/>
    </row>
    <row r="347" spans="1:74" s="38" customFormat="1" ht="12.75" customHeight="1" x14ac:dyDescent="0.3">
      <c r="A347" s="213"/>
      <c r="B347" s="191"/>
      <c r="C347" s="192"/>
      <c r="D347" s="144" t="s">
        <v>97</v>
      </c>
      <c r="E347" s="145"/>
      <c r="F347" s="32">
        <v>30</v>
      </c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4"/>
      <c r="AC347" s="33"/>
      <c r="AD347" s="33"/>
      <c r="AE347" s="33">
        <v>30</v>
      </c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5"/>
      <c r="BD347" s="35"/>
      <c r="BE347" s="35"/>
      <c r="BF347" s="35"/>
      <c r="BG347" s="35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  <c r="BU347" s="33"/>
      <c r="BV347" s="37"/>
    </row>
    <row r="348" spans="1:74" s="38" customFormat="1" ht="12.75" customHeight="1" x14ac:dyDescent="0.3">
      <c r="A348" s="213"/>
      <c r="B348" s="191"/>
      <c r="C348" s="192"/>
      <c r="D348" s="143" t="s">
        <v>39</v>
      </c>
      <c r="E348" s="150"/>
      <c r="F348" s="32">
        <v>200</v>
      </c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4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5"/>
      <c r="BD348" s="35"/>
      <c r="BE348" s="35"/>
      <c r="BF348" s="35">
        <v>1</v>
      </c>
      <c r="BG348" s="35"/>
      <c r="BH348" s="33">
        <v>10</v>
      </c>
      <c r="BI348" s="33"/>
      <c r="BJ348" s="33"/>
      <c r="BK348" s="33"/>
      <c r="BL348" s="33"/>
      <c r="BM348" s="33"/>
      <c r="BN348" s="33"/>
      <c r="BO348" s="33"/>
      <c r="BP348" s="33"/>
      <c r="BQ348" s="33"/>
      <c r="BR348" s="33"/>
      <c r="BS348" s="33"/>
      <c r="BT348" s="33"/>
      <c r="BU348" s="33">
        <v>204</v>
      </c>
      <c r="BV348" s="37"/>
    </row>
    <row r="349" spans="1:74" s="38" customFormat="1" ht="12.75" customHeight="1" x14ac:dyDescent="0.3">
      <c r="A349" s="213"/>
      <c r="B349" s="189" t="s">
        <v>24</v>
      </c>
      <c r="C349" s="197"/>
      <c r="D349" s="152" t="s">
        <v>75</v>
      </c>
      <c r="E349" s="155"/>
      <c r="F349" s="40">
        <v>200</v>
      </c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>
        <v>58</v>
      </c>
      <c r="Z349" s="41"/>
      <c r="AA349" s="41"/>
      <c r="AB349" s="42"/>
      <c r="AC349" s="41"/>
      <c r="AD349" s="41"/>
      <c r="AE349" s="41"/>
      <c r="AF349" s="41"/>
      <c r="AG349" s="41"/>
      <c r="AH349" s="41"/>
      <c r="AI349" s="41">
        <v>14</v>
      </c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>
        <v>2</v>
      </c>
      <c r="AU349" s="41"/>
      <c r="AV349" s="41"/>
      <c r="AW349" s="41"/>
      <c r="AX349" s="41"/>
      <c r="AY349" s="41"/>
      <c r="AZ349" s="41"/>
      <c r="BA349" s="41"/>
      <c r="BB349" s="41"/>
      <c r="BC349" s="43">
        <v>4</v>
      </c>
      <c r="BD349" s="43"/>
      <c r="BE349" s="43"/>
      <c r="BF349" s="43"/>
      <c r="BG349" s="43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>
        <v>26</v>
      </c>
      <c r="BT349" s="41"/>
      <c r="BU349" s="41"/>
      <c r="BV349" s="53"/>
    </row>
    <row r="350" spans="1:74" s="38" customFormat="1" ht="12.75" customHeight="1" x14ac:dyDescent="0.3">
      <c r="A350" s="213"/>
      <c r="B350" s="157"/>
      <c r="C350" s="158"/>
      <c r="D350" s="143" t="s">
        <v>42</v>
      </c>
      <c r="E350" s="150"/>
      <c r="F350" s="32">
        <v>100</v>
      </c>
      <c r="G350" s="32">
        <v>100</v>
      </c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4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5"/>
      <c r="BD350" s="35"/>
      <c r="BE350" s="35"/>
      <c r="BF350" s="35"/>
      <c r="BG350" s="35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  <c r="BU350" s="33"/>
      <c r="BV350" s="37"/>
    </row>
    <row r="351" spans="1:74" s="38" customFormat="1" ht="12.75" customHeight="1" x14ac:dyDescent="0.3">
      <c r="A351" s="213"/>
      <c r="B351" s="157"/>
      <c r="C351" s="158"/>
      <c r="D351" s="143" t="s">
        <v>10</v>
      </c>
      <c r="E351" s="148"/>
      <c r="F351" s="32">
        <v>10</v>
      </c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4"/>
      <c r="AC351" s="33"/>
      <c r="AD351" s="33"/>
      <c r="AE351" s="33"/>
      <c r="AF351" s="33"/>
      <c r="AG351" s="33"/>
      <c r="AH351" s="33"/>
      <c r="AI351" s="33"/>
      <c r="AJ351" s="33">
        <v>10</v>
      </c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5"/>
      <c r="BD351" s="35"/>
      <c r="BE351" s="35"/>
      <c r="BF351" s="35"/>
      <c r="BG351" s="35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  <c r="BU351" s="33"/>
      <c r="BV351" s="37"/>
    </row>
    <row r="352" spans="1:74" s="38" customFormat="1" ht="12.75" customHeight="1" x14ac:dyDescent="0.3">
      <c r="A352" s="213"/>
      <c r="B352" s="157"/>
      <c r="C352" s="158"/>
      <c r="D352" s="143" t="s">
        <v>39</v>
      </c>
      <c r="E352" s="150"/>
      <c r="F352" s="32">
        <v>200</v>
      </c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4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5"/>
      <c r="BD352" s="35"/>
      <c r="BE352" s="35"/>
      <c r="BF352" s="35">
        <v>1</v>
      </c>
      <c r="BG352" s="35"/>
      <c r="BH352" s="33">
        <v>10</v>
      </c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  <c r="BU352" s="33">
        <v>204</v>
      </c>
      <c r="BV352" s="37"/>
    </row>
    <row r="353" spans="1:74" s="38" customFormat="1" ht="12.75" customHeight="1" x14ac:dyDescent="0.3">
      <c r="A353" s="214"/>
      <c r="B353" s="191"/>
      <c r="C353" s="192"/>
      <c r="D353" s="143" t="s">
        <v>167</v>
      </c>
      <c r="E353" s="150"/>
      <c r="F353" s="32">
        <v>100</v>
      </c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4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>
        <v>100</v>
      </c>
      <c r="AX353" s="33"/>
      <c r="AY353" s="33"/>
      <c r="AZ353" s="33"/>
      <c r="BA353" s="33"/>
      <c r="BB353" s="33"/>
      <c r="BC353" s="35"/>
      <c r="BD353" s="35"/>
      <c r="BE353" s="35"/>
      <c r="BF353" s="35"/>
      <c r="BG353" s="35"/>
      <c r="BH353" s="33"/>
      <c r="BI353" s="33"/>
      <c r="BJ353" s="33"/>
      <c r="BK353" s="33"/>
      <c r="BL353" s="33"/>
      <c r="BM353" s="33"/>
      <c r="BN353" s="33"/>
      <c r="BO353" s="33"/>
      <c r="BP353" s="33"/>
      <c r="BQ353" s="33"/>
      <c r="BR353" s="33"/>
      <c r="BS353" s="33"/>
      <c r="BT353" s="33"/>
      <c r="BU353" s="33"/>
      <c r="BV353" s="37"/>
    </row>
    <row r="354" spans="1:74" s="38" customFormat="1" ht="12.75" customHeight="1" x14ac:dyDescent="0.3">
      <c r="A354" s="215"/>
      <c r="B354" s="159"/>
      <c r="C354" s="160"/>
      <c r="D354" s="146" t="s">
        <v>25</v>
      </c>
      <c r="E354" s="147"/>
      <c r="F354" s="48"/>
      <c r="G354" s="49">
        <f t="shared" ref="G354:AI354" si="36">SUM(G331:G353)</f>
        <v>200</v>
      </c>
      <c r="H354" s="49">
        <f t="shared" si="36"/>
        <v>100</v>
      </c>
      <c r="I354" s="49">
        <f t="shared" si="36"/>
        <v>0</v>
      </c>
      <c r="J354" s="49">
        <f t="shared" si="36"/>
        <v>100</v>
      </c>
      <c r="K354" s="49">
        <f t="shared" si="36"/>
        <v>0</v>
      </c>
      <c r="L354" s="49">
        <f t="shared" si="36"/>
        <v>0</v>
      </c>
      <c r="M354" s="49">
        <f t="shared" si="36"/>
        <v>0</v>
      </c>
      <c r="N354" s="49">
        <f t="shared" si="36"/>
        <v>0</v>
      </c>
      <c r="O354" s="49">
        <f t="shared" si="36"/>
        <v>0</v>
      </c>
      <c r="P354" s="49">
        <f t="shared" si="36"/>
        <v>0</v>
      </c>
      <c r="Q354" s="49">
        <f t="shared" si="36"/>
        <v>77</v>
      </c>
      <c r="R354" s="49">
        <f t="shared" si="36"/>
        <v>0</v>
      </c>
      <c r="S354" s="49">
        <f t="shared" si="36"/>
        <v>0</v>
      </c>
      <c r="T354" s="49">
        <f t="shared" si="36"/>
        <v>0</v>
      </c>
      <c r="U354" s="49">
        <f t="shared" si="36"/>
        <v>0</v>
      </c>
      <c r="V354" s="49">
        <f t="shared" si="36"/>
        <v>0</v>
      </c>
      <c r="W354" s="49">
        <f t="shared" si="36"/>
        <v>0</v>
      </c>
      <c r="X354" s="49">
        <f t="shared" si="36"/>
        <v>50</v>
      </c>
      <c r="Y354" s="49">
        <f t="shared" si="36"/>
        <v>58</v>
      </c>
      <c r="Z354" s="49">
        <f t="shared" si="36"/>
        <v>0</v>
      </c>
      <c r="AA354" s="49">
        <f t="shared" si="36"/>
        <v>0</v>
      </c>
      <c r="AB354" s="99">
        <f t="shared" si="36"/>
        <v>0</v>
      </c>
      <c r="AC354" s="49">
        <f t="shared" si="36"/>
        <v>120</v>
      </c>
      <c r="AD354" s="49">
        <f t="shared" si="36"/>
        <v>0</v>
      </c>
      <c r="AE354" s="49">
        <f t="shared" si="36"/>
        <v>30</v>
      </c>
      <c r="AF354" s="49">
        <f t="shared" si="36"/>
        <v>0</v>
      </c>
      <c r="AG354" s="49">
        <f t="shared" si="36"/>
        <v>0</v>
      </c>
      <c r="AH354" s="49">
        <f t="shared" si="36"/>
        <v>0</v>
      </c>
      <c r="AI354" s="49">
        <f t="shared" si="36"/>
        <v>32</v>
      </c>
      <c r="AJ354" s="49">
        <f t="shared" ref="AJ354:BO354" si="37">SUM(AJ331:AJ353)</f>
        <v>30</v>
      </c>
      <c r="AK354" s="49">
        <f t="shared" si="37"/>
        <v>5</v>
      </c>
      <c r="AL354" s="49">
        <f t="shared" si="37"/>
        <v>270</v>
      </c>
      <c r="AM354" s="49">
        <f t="shared" si="37"/>
        <v>70</v>
      </c>
      <c r="AN354" s="49">
        <f t="shared" si="37"/>
        <v>0</v>
      </c>
      <c r="AO354" s="49">
        <f t="shared" si="37"/>
        <v>33</v>
      </c>
      <c r="AP354" s="49">
        <f t="shared" si="37"/>
        <v>25</v>
      </c>
      <c r="AQ354" s="49">
        <f t="shared" si="37"/>
        <v>0</v>
      </c>
      <c r="AR354" s="49">
        <f t="shared" si="37"/>
        <v>0</v>
      </c>
      <c r="AS354" s="49">
        <f t="shared" si="37"/>
        <v>0</v>
      </c>
      <c r="AT354" s="49">
        <f t="shared" si="37"/>
        <v>3.25</v>
      </c>
      <c r="AU354" s="49">
        <f t="shared" si="37"/>
        <v>0.2</v>
      </c>
      <c r="AV354" s="49">
        <f t="shared" si="37"/>
        <v>0</v>
      </c>
      <c r="AW354" s="49">
        <f t="shared" si="37"/>
        <v>100</v>
      </c>
      <c r="AX354" s="49">
        <f t="shared" si="37"/>
        <v>130</v>
      </c>
      <c r="AY354" s="49">
        <f t="shared" si="37"/>
        <v>0</v>
      </c>
      <c r="AZ354" s="49">
        <f t="shared" si="37"/>
        <v>0</v>
      </c>
      <c r="BA354" s="49">
        <f t="shared" si="37"/>
        <v>10</v>
      </c>
      <c r="BB354" s="49">
        <f t="shared" si="37"/>
        <v>0</v>
      </c>
      <c r="BC354" s="51">
        <f t="shared" si="37"/>
        <v>11.6</v>
      </c>
      <c r="BD354" s="51">
        <f t="shared" si="37"/>
        <v>3</v>
      </c>
      <c r="BE354" s="51">
        <f t="shared" si="37"/>
        <v>0</v>
      </c>
      <c r="BF354" s="51">
        <f t="shared" si="37"/>
        <v>3</v>
      </c>
      <c r="BG354" s="51">
        <f t="shared" si="37"/>
        <v>0</v>
      </c>
      <c r="BH354" s="49">
        <f t="shared" si="37"/>
        <v>47</v>
      </c>
      <c r="BI354" s="49">
        <f t="shared" si="37"/>
        <v>0</v>
      </c>
      <c r="BJ354" s="49">
        <f t="shared" si="37"/>
        <v>0</v>
      </c>
      <c r="BK354" s="49">
        <f t="shared" si="37"/>
        <v>230</v>
      </c>
      <c r="BL354" s="49">
        <f t="shared" si="37"/>
        <v>0</v>
      </c>
      <c r="BM354" s="49">
        <f t="shared" si="37"/>
        <v>0</v>
      </c>
      <c r="BN354" s="49">
        <f t="shared" si="37"/>
        <v>0</v>
      </c>
      <c r="BO354" s="49">
        <f t="shared" si="37"/>
        <v>0</v>
      </c>
      <c r="BP354" s="49">
        <f t="shared" ref="BP354:BU354" si="38">SUM(BP331:BP353)</f>
        <v>0</v>
      </c>
      <c r="BQ354" s="49">
        <f t="shared" si="38"/>
        <v>30</v>
      </c>
      <c r="BR354" s="49">
        <f t="shared" si="38"/>
        <v>0</v>
      </c>
      <c r="BS354" s="49">
        <f t="shared" si="38"/>
        <v>46</v>
      </c>
      <c r="BT354" s="49">
        <f t="shared" si="38"/>
        <v>345</v>
      </c>
      <c r="BU354" s="49">
        <f t="shared" si="38"/>
        <v>966</v>
      </c>
      <c r="BV354" s="52">
        <v>3387</v>
      </c>
    </row>
    <row r="355" spans="1:74" s="38" customFormat="1" ht="12.75" customHeight="1" x14ac:dyDescent="0.3">
      <c r="A355" s="212">
        <v>15</v>
      </c>
      <c r="B355" s="189" t="s">
        <v>22</v>
      </c>
      <c r="C355" s="197"/>
      <c r="D355" s="139" t="s">
        <v>170</v>
      </c>
      <c r="E355" s="140"/>
      <c r="F355" s="20">
        <v>200</v>
      </c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>
        <v>43</v>
      </c>
      <c r="X355" s="21"/>
      <c r="Y355" s="21"/>
      <c r="Z355" s="21"/>
      <c r="AA355" s="21"/>
      <c r="AB355" s="22"/>
      <c r="AC355" s="21"/>
      <c r="AD355" s="21"/>
      <c r="AE355" s="21"/>
      <c r="AF355" s="21"/>
      <c r="AG355" s="21"/>
      <c r="AH355" s="21"/>
      <c r="AI355" s="21">
        <v>7</v>
      </c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3">
        <v>2</v>
      </c>
      <c r="BD355" s="23"/>
      <c r="BE355" s="23"/>
      <c r="BF355" s="23"/>
      <c r="BG355" s="23"/>
      <c r="BH355" s="21">
        <v>2</v>
      </c>
      <c r="BI355" s="21"/>
      <c r="BJ355" s="21"/>
      <c r="BK355" s="21">
        <v>159</v>
      </c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5"/>
    </row>
    <row r="356" spans="1:74" s="38" customFormat="1" ht="12.75" customHeight="1" x14ac:dyDescent="0.3">
      <c r="A356" s="237"/>
      <c r="B356" s="157"/>
      <c r="C356" s="158"/>
      <c r="D356" s="144" t="s">
        <v>74</v>
      </c>
      <c r="E356" s="143"/>
      <c r="F356" s="95">
        <v>30</v>
      </c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7"/>
      <c r="AC356" s="96"/>
      <c r="AD356" s="96"/>
      <c r="AE356" s="96"/>
      <c r="AF356" s="96"/>
      <c r="AG356" s="96"/>
      <c r="AH356" s="96"/>
      <c r="AI356" s="96"/>
      <c r="AJ356" s="96"/>
      <c r="AK356" s="96"/>
      <c r="AL356" s="96"/>
      <c r="AM356" s="96"/>
      <c r="AN356" s="96"/>
      <c r="AO356" s="96"/>
      <c r="AP356" s="96"/>
      <c r="AQ356" s="96"/>
      <c r="AR356" s="96"/>
      <c r="AS356" s="96"/>
      <c r="AT356" s="96"/>
      <c r="AU356" s="96"/>
      <c r="AV356" s="96"/>
      <c r="AW356" s="96"/>
      <c r="AX356" s="96"/>
      <c r="AY356" s="96"/>
      <c r="AZ356" s="96"/>
      <c r="BA356" s="96"/>
      <c r="BB356" s="96"/>
      <c r="BC356" s="98"/>
      <c r="BD356" s="98"/>
      <c r="BE356" s="98"/>
      <c r="BF356" s="98"/>
      <c r="BG356" s="98"/>
      <c r="BH356" s="96"/>
      <c r="BI356" s="96"/>
      <c r="BJ356" s="96"/>
      <c r="BK356" s="96"/>
      <c r="BL356" s="96"/>
      <c r="BM356" s="96"/>
      <c r="BN356" s="96"/>
      <c r="BO356" s="96"/>
      <c r="BP356" s="96"/>
      <c r="BQ356" s="96"/>
      <c r="BR356" s="96">
        <v>30</v>
      </c>
      <c r="BS356" s="21"/>
      <c r="BT356" s="21"/>
      <c r="BU356" s="21"/>
      <c r="BV356" s="25"/>
    </row>
    <row r="357" spans="1:74" s="38" customFormat="1" ht="12.75" customHeight="1" x14ac:dyDescent="0.3">
      <c r="A357" s="213"/>
      <c r="B357" s="157"/>
      <c r="C357" s="158"/>
      <c r="D357" s="142" t="s">
        <v>43</v>
      </c>
      <c r="E357" s="143"/>
      <c r="F357" s="44">
        <v>100</v>
      </c>
      <c r="G357" s="44"/>
      <c r="H357" s="45">
        <v>100</v>
      </c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6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7"/>
      <c r="BD357" s="47"/>
      <c r="BE357" s="47"/>
      <c r="BF357" s="47"/>
      <c r="BG357" s="47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33"/>
      <c r="BT357" s="33"/>
      <c r="BU357" s="33"/>
      <c r="BV357" s="37"/>
    </row>
    <row r="358" spans="1:74" s="38" customFormat="1" ht="12.75" customHeight="1" x14ac:dyDescent="0.3">
      <c r="A358" s="213"/>
      <c r="B358" s="157"/>
      <c r="C358" s="158"/>
      <c r="D358" s="142" t="s">
        <v>10</v>
      </c>
      <c r="E358" s="145"/>
      <c r="F358" s="32">
        <v>10</v>
      </c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4"/>
      <c r="AC358" s="33"/>
      <c r="AD358" s="33"/>
      <c r="AE358" s="33"/>
      <c r="AF358" s="33"/>
      <c r="AG358" s="33"/>
      <c r="AH358" s="33"/>
      <c r="AI358" s="33"/>
      <c r="AJ358" s="33">
        <v>10</v>
      </c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5"/>
      <c r="BD358" s="35"/>
      <c r="BE358" s="35"/>
      <c r="BF358" s="35"/>
      <c r="BG358" s="35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3"/>
      <c r="BT358" s="33"/>
      <c r="BU358" s="33"/>
      <c r="BV358" s="37"/>
    </row>
    <row r="359" spans="1:74" s="38" customFormat="1" ht="12.75" customHeight="1" x14ac:dyDescent="0.3">
      <c r="A359" s="213"/>
      <c r="B359" s="157"/>
      <c r="C359" s="158"/>
      <c r="D359" s="143" t="s">
        <v>28</v>
      </c>
      <c r="E359" s="150"/>
      <c r="F359" s="32">
        <v>30</v>
      </c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4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5"/>
      <c r="BD359" s="35"/>
      <c r="BE359" s="35"/>
      <c r="BF359" s="35"/>
      <c r="BG359" s="35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>
        <v>30</v>
      </c>
      <c r="BR359" s="33"/>
      <c r="BS359" s="33"/>
      <c r="BT359" s="33"/>
      <c r="BU359" s="33"/>
      <c r="BV359" s="37"/>
    </row>
    <row r="360" spans="1:74" s="38" customFormat="1" ht="12.75" customHeight="1" x14ac:dyDescent="0.3">
      <c r="A360" s="213"/>
      <c r="B360" s="157"/>
      <c r="C360" s="158"/>
      <c r="D360" s="143" t="s">
        <v>39</v>
      </c>
      <c r="E360" s="150"/>
      <c r="F360" s="32">
        <v>200</v>
      </c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4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5"/>
      <c r="BD360" s="35"/>
      <c r="BE360" s="35"/>
      <c r="BF360" s="35">
        <v>1</v>
      </c>
      <c r="BG360" s="35"/>
      <c r="BH360" s="33">
        <v>10</v>
      </c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  <c r="BU360" s="33">
        <v>204</v>
      </c>
      <c r="BV360" s="37"/>
    </row>
    <row r="361" spans="1:74" s="38" customFormat="1" ht="12.75" customHeight="1" x14ac:dyDescent="0.3">
      <c r="A361" s="213"/>
      <c r="B361" s="174" t="s">
        <v>23</v>
      </c>
      <c r="C361" s="175"/>
      <c r="D361" s="255" t="s">
        <v>60</v>
      </c>
      <c r="E361" s="155"/>
      <c r="F361" s="40">
        <v>500</v>
      </c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2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>
        <v>60</v>
      </c>
      <c r="AM361" s="41">
        <v>100</v>
      </c>
      <c r="AN361" s="41"/>
      <c r="AO361" s="41">
        <v>20</v>
      </c>
      <c r="AP361" s="41">
        <v>20</v>
      </c>
      <c r="AQ361" s="41"/>
      <c r="AR361" s="41"/>
      <c r="AS361" s="41"/>
      <c r="AT361" s="41">
        <v>1.25</v>
      </c>
      <c r="AU361" s="41"/>
      <c r="AV361" s="41"/>
      <c r="AW361" s="41"/>
      <c r="AX361" s="41"/>
      <c r="AY361" s="41"/>
      <c r="AZ361" s="41"/>
      <c r="BA361" s="41"/>
      <c r="BB361" s="41"/>
      <c r="BC361" s="43">
        <v>3</v>
      </c>
      <c r="BD361" s="43"/>
      <c r="BE361" s="43"/>
      <c r="BF361" s="43"/>
      <c r="BG361" s="43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>
        <v>3</v>
      </c>
      <c r="BT361" s="41">
        <v>390</v>
      </c>
      <c r="BU361" s="41"/>
      <c r="BV361" s="53"/>
    </row>
    <row r="362" spans="1:74" s="38" customFormat="1" ht="10.5" customHeight="1" x14ac:dyDescent="0.3">
      <c r="A362" s="213"/>
      <c r="B362" s="176"/>
      <c r="C362" s="177"/>
      <c r="D362" s="142" t="s">
        <v>151</v>
      </c>
      <c r="E362" s="143"/>
      <c r="F362" s="20">
        <v>200</v>
      </c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>
        <v>55</v>
      </c>
      <c r="W362" s="21"/>
      <c r="X362" s="21"/>
      <c r="Y362" s="21"/>
      <c r="Z362" s="21"/>
      <c r="AA362" s="21">
        <v>64</v>
      </c>
      <c r="AB362" s="22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>
        <v>12</v>
      </c>
      <c r="AP362" s="21">
        <v>8</v>
      </c>
      <c r="AQ362" s="21"/>
      <c r="AR362" s="21"/>
      <c r="AS362" s="21"/>
      <c r="AT362" s="21">
        <v>1</v>
      </c>
      <c r="AU362" s="21"/>
      <c r="AV362" s="21"/>
      <c r="AW362" s="21"/>
      <c r="AX362" s="21"/>
      <c r="AY362" s="21"/>
      <c r="AZ362" s="21"/>
      <c r="BA362" s="21"/>
      <c r="BB362" s="21"/>
      <c r="BC362" s="23">
        <v>2</v>
      </c>
      <c r="BD362" s="23"/>
      <c r="BE362" s="23"/>
      <c r="BF362" s="23"/>
      <c r="BG362" s="23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33">
        <v>12</v>
      </c>
      <c r="BT362" s="33"/>
      <c r="BU362" s="33">
        <v>128</v>
      </c>
      <c r="BV362" s="37"/>
    </row>
    <row r="363" spans="1:74" s="38" customFormat="1" ht="12" customHeight="1" x14ac:dyDescent="0.3">
      <c r="A363" s="213"/>
      <c r="B363" s="176"/>
      <c r="C363" s="177"/>
      <c r="D363" s="208" t="s">
        <v>54</v>
      </c>
      <c r="E363" s="238"/>
      <c r="F363" s="44">
        <v>100</v>
      </c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6"/>
      <c r="AC363" s="45"/>
      <c r="AD363" s="45"/>
      <c r="AE363" s="45"/>
      <c r="AF363" s="45"/>
      <c r="AG363" s="45"/>
      <c r="AH363" s="45"/>
      <c r="AI363" s="45"/>
      <c r="AJ363" s="45"/>
      <c r="AK363" s="45">
        <v>6</v>
      </c>
      <c r="AL363" s="45"/>
      <c r="AM363" s="45"/>
      <c r="AN363" s="45">
        <v>84</v>
      </c>
      <c r="AO363" s="45"/>
      <c r="AP363" s="45">
        <v>15</v>
      </c>
      <c r="AQ363" s="45"/>
      <c r="AR363" s="45"/>
      <c r="AS363" s="45"/>
      <c r="AT363" s="45"/>
      <c r="AU363" s="45">
        <v>0.1</v>
      </c>
      <c r="AV363" s="45"/>
      <c r="AW363" s="45"/>
      <c r="AX363" s="45"/>
      <c r="AY363" s="45"/>
      <c r="AZ363" s="45"/>
      <c r="BA363" s="45"/>
      <c r="BB363" s="45"/>
      <c r="BC363" s="47">
        <v>1.4</v>
      </c>
      <c r="BD363" s="47"/>
      <c r="BE363" s="47"/>
      <c r="BF363" s="47"/>
      <c r="BG363" s="47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33"/>
      <c r="BT363" s="33"/>
      <c r="BU363" s="33"/>
      <c r="BV363" s="37"/>
    </row>
    <row r="364" spans="1:74" s="38" customFormat="1" ht="12.75" customHeight="1" x14ac:dyDescent="0.3">
      <c r="A364" s="213"/>
      <c r="B364" s="176"/>
      <c r="C364" s="177"/>
      <c r="D364" s="143" t="s">
        <v>42</v>
      </c>
      <c r="E364" s="150"/>
      <c r="F364" s="32">
        <v>100</v>
      </c>
      <c r="G364" s="33">
        <v>100</v>
      </c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4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5"/>
      <c r="BD364" s="35"/>
      <c r="BE364" s="35"/>
      <c r="BF364" s="35"/>
      <c r="BG364" s="35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  <c r="BU364" s="33"/>
      <c r="BV364" s="37"/>
    </row>
    <row r="365" spans="1:74" s="38" customFormat="1" ht="12.75" customHeight="1" x14ac:dyDescent="0.3">
      <c r="A365" s="213"/>
      <c r="B365" s="176"/>
      <c r="C365" s="177"/>
      <c r="D365" s="143" t="s">
        <v>38</v>
      </c>
      <c r="E365" s="148"/>
      <c r="F365" s="32">
        <v>200</v>
      </c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4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>
        <v>0.2</v>
      </c>
      <c r="AV365" s="33"/>
      <c r="AW365" s="33"/>
      <c r="AX365" s="33"/>
      <c r="AY365" s="33"/>
      <c r="AZ365" s="33"/>
      <c r="BA365" s="33">
        <v>10</v>
      </c>
      <c r="BB365" s="33"/>
      <c r="BC365" s="35"/>
      <c r="BD365" s="35"/>
      <c r="BE365" s="35"/>
      <c r="BF365" s="35"/>
      <c r="BG365" s="35"/>
      <c r="BH365" s="33">
        <v>12</v>
      </c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  <c r="BU365" s="33">
        <v>216</v>
      </c>
      <c r="BV365" s="37"/>
    </row>
    <row r="366" spans="1:74" s="38" customFormat="1" ht="12.75" customHeight="1" x14ac:dyDescent="0.3">
      <c r="A366" s="213"/>
      <c r="B366" s="176"/>
      <c r="C366" s="177"/>
      <c r="D366" s="143" t="s">
        <v>135</v>
      </c>
      <c r="E366" s="150"/>
      <c r="F366" s="32">
        <v>120</v>
      </c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4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>
        <v>120</v>
      </c>
      <c r="AX366" s="33"/>
      <c r="AY366" s="33"/>
      <c r="AZ366" s="33">
        <v>120</v>
      </c>
      <c r="BA366" s="33"/>
      <c r="BB366" s="33"/>
      <c r="BC366" s="35"/>
      <c r="BD366" s="35"/>
      <c r="BE366" s="35"/>
      <c r="BF366" s="35"/>
      <c r="BG366" s="35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  <c r="BU366" s="33"/>
      <c r="BV366" s="37"/>
    </row>
    <row r="367" spans="1:74" s="38" customFormat="1" ht="12.75" customHeight="1" x14ac:dyDescent="0.3">
      <c r="A367" s="213"/>
      <c r="B367" s="189" t="s">
        <v>90</v>
      </c>
      <c r="C367" s="190"/>
      <c r="D367" s="151" t="s">
        <v>42</v>
      </c>
      <c r="E367" s="152"/>
      <c r="F367" s="40">
        <v>100</v>
      </c>
      <c r="G367" s="41">
        <v>100</v>
      </c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2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3"/>
      <c r="BD367" s="43"/>
      <c r="BE367" s="43"/>
      <c r="BF367" s="43"/>
      <c r="BG367" s="43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53"/>
    </row>
    <row r="368" spans="1:74" s="38" customFormat="1" ht="12.75" customHeight="1" x14ac:dyDescent="0.3">
      <c r="A368" s="213"/>
      <c r="B368" s="191"/>
      <c r="C368" s="192"/>
      <c r="D368" s="142" t="s">
        <v>10</v>
      </c>
      <c r="E368" s="143"/>
      <c r="F368" s="32">
        <v>10</v>
      </c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4"/>
      <c r="AC368" s="33"/>
      <c r="AD368" s="33"/>
      <c r="AE368" s="33"/>
      <c r="AF368" s="33"/>
      <c r="AG368" s="33"/>
      <c r="AH368" s="33"/>
      <c r="AI368" s="33"/>
      <c r="AJ368" s="33">
        <v>10</v>
      </c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5"/>
      <c r="BD368" s="35"/>
      <c r="BE368" s="35"/>
      <c r="BF368" s="35"/>
      <c r="BG368" s="35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  <c r="BU368" s="33"/>
      <c r="BV368" s="37"/>
    </row>
    <row r="369" spans="1:75" s="38" customFormat="1" ht="12.75" customHeight="1" x14ac:dyDescent="0.3">
      <c r="A369" s="213"/>
      <c r="B369" s="191"/>
      <c r="C369" s="192"/>
      <c r="D369" s="144" t="s">
        <v>92</v>
      </c>
      <c r="E369" s="143"/>
      <c r="F369" s="32">
        <v>50</v>
      </c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4"/>
      <c r="AC369" s="33"/>
      <c r="AD369" s="33">
        <v>50</v>
      </c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5"/>
      <c r="BD369" s="35"/>
      <c r="BE369" s="35"/>
      <c r="BF369" s="35"/>
      <c r="BG369" s="35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37"/>
    </row>
    <row r="370" spans="1:75" s="38" customFormat="1" ht="12.75" customHeight="1" x14ac:dyDescent="0.3">
      <c r="A370" s="213"/>
      <c r="B370" s="191"/>
      <c r="C370" s="192"/>
      <c r="D370" s="149" t="s">
        <v>38</v>
      </c>
      <c r="E370" s="148"/>
      <c r="F370" s="32">
        <v>200</v>
      </c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4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>
        <v>0.2</v>
      </c>
      <c r="AV370" s="33"/>
      <c r="AW370" s="33"/>
      <c r="AX370" s="33"/>
      <c r="AY370" s="33"/>
      <c r="AZ370" s="33"/>
      <c r="BA370" s="33">
        <v>10</v>
      </c>
      <c r="BB370" s="33"/>
      <c r="BC370" s="35"/>
      <c r="BD370" s="35"/>
      <c r="BE370" s="35"/>
      <c r="BF370" s="35"/>
      <c r="BG370" s="35"/>
      <c r="BH370" s="33">
        <v>12</v>
      </c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>
        <v>216</v>
      </c>
      <c r="BV370" s="37"/>
    </row>
    <row r="371" spans="1:75" s="38" customFormat="1" ht="12.75" customHeight="1" x14ac:dyDescent="0.3">
      <c r="A371" s="213"/>
      <c r="B371" s="191"/>
      <c r="C371" s="192"/>
      <c r="D371" s="163" t="s">
        <v>167</v>
      </c>
      <c r="E371" s="182"/>
      <c r="F371" s="48">
        <v>100</v>
      </c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50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  <c r="AM371" s="49"/>
      <c r="AN371" s="49"/>
      <c r="AO371" s="49"/>
      <c r="AP371" s="49"/>
      <c r="AQ371" s="49"/>
      <c r="AR371" s="49"/>
      <c r="AS371" s="49"/>
      <c r="AT371" s="49"/>
      <c r="AU371" s="49"/>
      <c r="AV371" s="49"/>
      <c r="AW371" s="49">
        <v>100</v>
      </c>
      <c r="AX371" s="49"/>
      <c r="AY371" s="49"/>
      <c r="AZ371" s="49"/>
      <c r="BA371" s="49"/>
      <c r="BB371" s="49"/>
      <c r="BC371" s="51"/>
      <c r="BD371" s="51"/>
      <c r="BE371" s="51"/>
      <c r="BF371" s="51"/>
      <c r="BG371" s="51"/>
      <c r="BH371" s="49"/>
      <c r="BI371" s="49"/>
      <c r="BJ371" s="49"/>
      <c r="BK371" s="49"/>
      <c r="BL371" s="49"/>
      <c r="BM371" s="49"/>
      <c r="BN371" s="49"/>
      <c r="BO371" s="49"/>
      <c r="BP371" s="49"/>
      <c r="BQ371" s="49"/>
      <c r="BR371" s="49"/>
      <c r="BS371" s="49"/>
      <c r="BT371" s="49"/>
      <c r="BU371" s="49"/>
      <c r="BV371" s="52"/>
    </row>
    <row r="372" spans="1:75" s="27" customFormat="1" ht="12.75" customHeight="1" x14ac:dyDescent="0.3">
      <c r="A372" s="213"/>
      <c r="B372" s="189" t="s">
        <v>24</v>
      </c>
      <c r="C372" s="197"/>
      <c r="D372" s="140" t="s">
        <v>88</v>
      </c>
      <c r="E372" s="184"/>
      <c r="F372" s="20">
        <v>100</v>
      </c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>
        <v>60</v>
      </c>
      <c r="AA372" s="21"/>
      <c r="AB372" s="22"/>
      <c r="AC372" s="21"/>
      <c r="AD372" s="21"/>
      <c r="AE372" s="21"/>
      <c r="AF372" s="21"/>
      <c r="AG372" s="21"/>
      <c r="AH372" s="21">
        <v>20</v>
      </c>
      <c r="AI372" s="21"/>
      <c r="AJ372" s="21"/>
      <c r="AK372" s="21">
        <v>10</v>
      </c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3">
        <v>0.2</v>
      </c>
      <c r="BD372" s="23"/>
      <c r="BE372" s="23"/>
      <c r="BF372" s="23"/>
      <c r="BG372" s="23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>
        <v>50</v>
      </c>
      <c r="BV372" s="25"/>
      <c r="BW372" s="26"/>
    </row>
    <row r="373" spans="1:75" s="38" customFormat="1" ht="12.75" customHeight="1" x14ac:dyDescent="0.3">
      <c r="A373" s="213"/>
      <c r="B373" s="157"/>
      <c r="C373" s="158"/>
      <c r="D373" s="139" t="s">
        <v>20</v>
      </c>
      <c r="E373" s="140"/>
      <c r="F373" s="95">
        <v>20</v>
      </c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6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7"/>
      <c r="BD373" s="47"/>
      <c r="BE373" s="47"/>
      <c r="BF373" s="47"/>
      <c r="BG373" s="47"/>
      <c r="BH373" s="45"/>
      <c r="BI373" s="45"/>
      <c r="BJ373" s="45"/>
      <c r="BK373" s="45"/>
      <c r="BL373" s="45"/>
      <c r="BM373" s="45"/>
      <c r="BN373" s="45"/>
      <c r="BO373" s="45"/>
      <c r="BP373" s="45">
        <v>20</v>
      </c>
      <c r="BQ373" s="45"/>
      <c r="BR373" s="45"/>
      <c r="BS373" s="33"/>
      <c r="BT373" s="33"/>
      <c r="BU373" s="33"/>
      <c r="BV373" s="37"/>
    </row>
    <row r="374" spans="1:75" s="38" customFormat="1" ht="12.75" customHeight="1" x14ac:dyDescent="0.3">
      <c r="A374" s="213"/>
      <c r="B374" s="157"/>
      <c r="C374" s="158"/>
      <c r="D374" s="142" t="s">
        <v>43</v>
      </c>
      <c r="E374" s="145"/>
      <c r="F374" s="32">
        <v>100</v>
      </c>
      <c r="G374" s="33"/>
      <c r="H374" s="33">
        <v>100</v>
      </c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4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5"/>
      <c r="BD374" s="35"/>
      <c r="BE374" s="35"/>
      <c r="BF374" s="35"/>
      <c r="BG374" s="35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  <c r="BV374" s="37"/>
    </row>
    <row r="375" spans="1:75" s="38" customFormat="1" ht="12.75" customHeight="1" x14ac:dyDescent="0.3">
      <c r="A375" s="213"/>
      <c r="B375" s="157"/>
      <c r="C375" s="158"/>
      <c r="D375" s="142" t="s">
        <v>10</v>
      </c>
      <c r="E375" s="145"/>
      <c r="F375" s="32">
        <v>10</v>
      </c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4"/>
      <c r="AC375" s="33"/>
      <c r="AD375" s="33"/>
      <c r="AE375" s="33"/>
      <c r="AF375" s="33"/>
      <c r="AG375" s="33"/>
      <c r="AH375" s="33"/>
      <c r="AI375" s="33"/>
      <c r="AJ375" s="33">
        <v>10</v>
      </c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5"/>
      <c r="BD375" s="35"/>
      <c r="BE375" s="35"/>
      <c r="BF375" s="35"/>
      <c r="BG375" s="35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  <c r="BU375" s="33"/>
      <c r="BV375" s="37"/>
    </row>
    <row r="376" spans="1:75" s="38" customFormat="1" ht="12.75" customHeight="1" x14ac:dyDescent="0.3">
      <c r="A376" s="214"/>
      <c r="B376" s="157"/>
      <c r="C376" s="158"/>
      <c r="D376" s="144" t="s">
        <v>129</v>
      </c>
      <c r="E376" s="145"/>
      <c r="F376" s="32">
        <v>200</v>
      </c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4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5"/>
      <c r="BD376" s="35"/>
      <c r="BE376" s="35"/>
      <c r="BF376" s="35"/>
      <c r="BG376" s="35"/>
      <c r="BH376" s="33"/>
      <c r="BI376" s="33">
        <v>200</v>
      </c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7"/>
    </row>
    <row r="377" spans="1:75" s="38" customFormat="1" ht="12.75" customHeight="1" x14ac:dyDescent="0.3">
      <c r="A377" s="214"/>
      <c r="B377" s="191"/>
      <c r="C377" s="192"/>
      <c r="D377" s="143" t="s">
        <v>39</v>
      </c>
      <c r="E377" s="150"/>
      <c r="F377" s="32">
        <v>200</v>
      </c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4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5"/>
      <c r="BD377" s="35"/>
      <c r="BE377" s="35"/>
      <c r="BF377" s="35">
        <v>1</v>
      </c>
      <c r="BG377" s="35"/>
      <c r="BH377" s="33">
        <v>10</v>
      </c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>
        <v>204</v>
      </c>
      <c r="BV377" s="37"/>
    </row>
    <row r="378" spans="1:75" s="38" customFormat="1" ht="12.75" customHeight="1" x14ac:dyDescent="0.3">
      <c r="A378" s="215"/>
      <c r="B378" s="159"/>
      <c r="C378" s="160"/>
      <c r="D378" s="146" t="s">
        <v>25</v>
      </c>
      <c r="E378" s="147"/>
      <c r="F378" s="48"/>
      <c r="G378" s="49">
        <f t="shared" ref="G378:AI378" si="39">SUM(G355:G377)</f>
        <v>200</v>
      </c>
      <c r="H378" s="49">
        <f t="shared" si="39"/>
        <v>200</v>
      </c>
      <c r="I378" s="49">
        <f t="shared" si="39"/>
        <v>0</v>
      </c>
      <c r="J378" s="49">
        <f t="shared" si="39"/>
        <v>0</v>
      </c>
      <c r="K378" s="49">
        <f t="shared" si="39"/>
        <v>0</v>
      </c>
      <c r="L378" s="49">
        <f t="shared" si="39"/>
        <v>0</v>
      </c>
      <c r="M378" s="49">
        <f t="shared" si="39"/>
        <v>0</v>
      </c>
      <c r="N378" s="49">
        <f t="shared" si="39"/>
        <v>0</v>
      </c>
      <c r="O378" s="49">
        <f t="shared" si="39"/>
        <v>0</v>
      </c>
      <c r="P378" s="49">
        <f t="shared" si="39"/>
        <v>0</v>
      </c>
      <c r="Q378" s="49">
        <f t="shared" si="39"/>
        <v>0</v>
      </c>
      <c r="R378" s="49">
        <f t="shared" si="39"/>
        <v>0</v>
      </c>
      <c r="S378" s="49">
        <f t="shared" si="39"/>
        <v>0</v>
      </c>
      <c r="T378" s="49">
        <f t="shared" si="39"/>
        <v>0</v>
      </c>
      <c r="U378" s="49">
        <f t="shared" si="39"/>
        <v>0</v>
      </c>
      <c r="V378" s="49">
        <f t="shared" si="39"/>
        <v>55</v>
      </c>
      <c r="W378" s="49">
        <f t="shared" si="39"/>
        <v>43</v>
      </c>
      <c r="X378" s="49">
        <f t="shared" si="39"/>
        <v>0</v>
      </c>
      <c r="Y378" s="49">
        <f t="shared" si="39"/>
        <v>0</v>
      </c>
      <c r="Z378" s="49">
        <f t="shared" si="39"/>
        <v>60</v>
      </c>
      <c r="AA378" s="49">
        <f t="shared" si="39"/>
        <v>64</v>
      </c>
      <c r="AB378" s="56">
        <f t="shared" si="39"/>
        <v>0</v>
      </c>
      <c r="AC378" s="49">
        <f t="shared" si="39"/>
        <v>0</v>
      </c>
      <c r="AD378" s="49">
        <f t="shared" si="39"/>
        <v>50</v>
      </c>
      <c r="AE378" s="49">
        <f t="shared" si="39"/>
        <v>0</v>
      </c>
      <c r="AF378" s="49">
        <f t="shared" si="39"/>
        <v>0</v>
      </c>
      <c r="AG378" s="49">
        <f t="shared" si="39"/>
        <v>0</v>
      </c>
      <c r="AH378" s="49">
        <f t="shared" si="39"/>
        <v>20</v>
      </c>
      <c r="AI378" s="49">
        <f t="shared" si="39"/>
        <v>7</v>
      </c>
      <c r="AJ378" s="49">
        <f t="shared" ref="AJ378:BO378" si="40">SUM(AJ355:AJ377)</f>
        <v>30</v>
      </c>
      <c r="AK378" s="49">
        <f t="shared" si="40"/>
        <v>16</v>
      </c>
      <c r="AL378" s="49">
        <f t="shared" si="40"/>
        <v>60</v>
      </c>
      <c r="AM378" s="49">
        <f t="shared" si="40"/>
        <v>100</v>
      </c>
      <c r="AN378" s="49">
        <f t="shared" si="40"/>
        <v>84</v>
      </c>
      <c r="AO378" s="49">
        <f t="shared" si="40"/>
        <v>32</v>
      </c>
      <c r="AP378" s="49">
        <f t="shared" si="40"/>
        <v>43</v>
      </c>
      <c r="AQ378" s="49">
        <f t="shared" si="40"/>
        <v>0</v>
      </c>
      <c r="AR378" s="49">
        <f t="shared" si="40"/>
        <v>0</v>
      </c>
      <c r="AS378" s="49">
        <f t="shared" si="40"/>
        <v>0</v>
      </c>
      <c r="AT378" s="49">
        <f t="shared" si="40"/>
        <v>2.25</v>
      </c>
      <c r="AU378" s="49">
        <f t="shared" si="40"/>
        <v>0.5</v>
      </c>
      <c r="AV378" s="49">
        <f t="shared" si="40"/>
        <v>0</v>
      </c>
      <c r="AW378" s="49">
        <f t="shared" si="40"/>
        <v>220</v>
      </c>
      <c r="AX378" s="49">
        <f t="shared" si="40"/>
        <v>0</v>
      </c>
      <c r="AY378" s="49">
        <f t="shared" si="40"/>
        <v>0</v>
      </c>
      <c r="AZ378" s="49">
        <f t="shared" si="40"/>
        <v>120</v>
      </c>
      <c r="BA378" s="49">
        <f t="shared" si="40"/>
        <v>20</v>
      </c>
      <c r="BB378" s="49">
        <f t="shared" si="40"/>
        <v>0</v>
      </c>
      <c r="BC378" s="51">
        <f t="shared" si="40"/>
        <v>8.6</v>
      </c>
      <c r="BD378" s="51">
        <f t="shared" si="40"/>
        <v>0</v>
      </c>
      <c r="BE378" s="51">
        <f t="shared" si="40"/>
        <v>0</v>
      </c>
      <c r="BF378" s="51">
        <f t="shared" si="40"/>
        <v>2</v>
      </c>
      <c r="BG378" s="51">
        <f t="shared" si="40"/>
        <v>0</v>
      </c>
      <c r="BH378" s="49">
        <f t="shared" si="40"/>
        <v>46</v>
      </c>
      <c r="BI378" s="49">
        <f t="shared" si="40"/>
        <v>200</v>
      </c>
      <c r="BJ378" s="49">
        <f t="shared" si="40"/>
        <v>0</v>
      </c>
      <c r="BK378" s="49">
        <f t="shared" si="40"/>
        <v>159</v>
      </c>
      <c r="BL378" s="49">
        <f t="shared" si="40"/>
        <v>0</v>
      </c>
      <c r="BM378" s="49">
        <f t="shared" si="40"/>
        <v>0</v>
      </c>
      <c r="BN378" s="49">
        <f t="shared" si="40"/>
        <v>0</v>
      </c>
      <c r="BO378" s="49">
        <f t="shared" si="40"/>
        <v>0</v>
      </c>
      <c r="BP378" s="49">
        <f t="shared" ref="BP378:BU378" si="41">SUM(BP355:BP377)</f>
        <v>20</v>
      </c>
      <c r="BQ378" s="49">
        <f t="shared" si="41"/>
        <v>30</v>
      </c>
      <c r="BR378" s="49">
        <f t="shared" si="41"/>
        <v>30</v>
      </c>
      <c r="BS378" s="49">
        <f t="shared" si="41"/>
        <v>15</v>
      </c>
      <c r="BT378" s="49">
        <f t="shared" si="41"/>
        <v>390</v>
      </c>
      <c r="BU378" s="49">
        <f t="shared" si="41"/>
        <v>1018</v>
      </c>
      <c r="BV378" s="52">
        <v>2842</v>
      </c>
    </row>
    <row r="379" spans="1:75" s="38" customFormat="1" ht="12" customHeight="1" x14ac:dyDescent="0.3">
      <c r="A379" s="212">
        <v>16</v>
      </c>
      <c r="B379" s="189" t="s">
        <v>22</v>
      </c>
      <c r="C379" s="197"/>
      <c r="D379" s="151" t="s">
        <v>62</v>
      </c>
      <c r="E379" s="152"/>
      <c r="F379" s="40">
        <v>100</v>
      </c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2"/>
      <c r="AC379" s="41"/>
      <c r="AD379" s="41"/>
      <c r="AE379" s="41"/>
      <c r="AF379" s="41"/>
      <c r="AG379" s="41"/>
      <c r="AH379" s="41">
        <v>100</v>
      </c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3">
        <v>4</v>
      </c>
      <c r="BD379" s="43"/>
      <c r="BE379" s="43"/>
      <c r="BF379" s="43"/>
      <c r="BG379" s="43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>
        <v>600</v>
      </c>
      <c r="BV379" s="53"/>
    </row>
    <row r="380" spans="1:75" s="38" customFormat="1" ht="12.75" customHeight="1" x14ac:dyDescent="0.3">
      <c r="A380" s="213"/>
      <c r="B380" s="157"/>
      <c r="C380" s="158"/>
      <c r="D380" s="143" t="s">
        <v>28</v>
      </c>
      <c r="E380" s="150"/>
      <c r="F380" s="32">
        <v>30</v>
      </c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4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5"/>
      <c r="BD380" s="35"/>
      <c r="BE380" s="35"/>
      <c r="BF380" s="35"/>
      <c r="BG380" s="35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>
        <v>30</v>
      </c>
      <c r="BR380" s="33"/>
      <c r="BS380" s="33"/>
      <c r="BT380" s="33"/>
      <c r="BU380" s="33"/>
      <c r="BV380" s="37"/>
    </row>
    <row r="381" spans="1:75" s="38" customFormat="1" ht="12.75" customHeight="1" x14ac:dyDescent="0.3">
      <c r="A381" s="213"/>
      <c r="B381" s="157"/>
      <c r="C381" s="158"/>
      <c r="D381" s="142" t="s">
        <v>43</v>
      </c>
      <c r="E381" s="143"/>
      <c r="F381" s="44">
        <v>100</v>
      </c>
      <c r="G381" s="44"/>
      <c r="H381" s="45">
        <v>100</v>
      </c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6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7"/>
      <c r="BD381" s="47"/>
      <c r="BE381" s="47"/>
      <c r="BF381" s="47"/>
      <c r="BG381" s="47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33"/>
      <c r="BT381" s="33"/>
      <c r="BU381" s="33"/>
      <c r="BV381" s="37"/>
    </row>
    <row r="382" spans="1:75" s="38" customFormat="1" ht="12.75" customHeight="1" x14ac:dyDescent="0.3">
      <c r="A382" s="213"/>
      <c r="B382" s="157"/>
      <c r="C382" s="158"/>
      <c r="D382" s="142" t="s">
        <v>10</v>
      </c>
      <c r="E382" s="145"/>
      <c r="F382" s="32">
        <v>10</v>
      </c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4"/>
      <c r="AC382" s="33"/>
      <c r="AD382" s="33"/>
      <c r="AE382" s="33"/>
      <c r="AF382" s="33"/>
      <c r="AG382" s="33"/>
      <c r="AH382" s="33"/>
      <c r="AI382" s="33"/>
      <c r="AJ382" s="33">
        <v>10</v>
      </c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5"/>
      <c r="BD382" s="35"/>
      <c r="BE382" s="35"/>
      <c r="BF382" s="35"/>
      <c r="BG382" s="35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7"/>
    </row>
    <row r="383" spans="1:75" s="38" customFormat="1" ht="12.75" customHeight="1" x14ac:dyDescent="0.3">
      <c r="A383" s="213"/>
      <c r="B383" s="157"/>
      <c r="C383" s="158"/>
      <c r="D383" s="144" t="s">
        <v>133</v>
      </c>
      <c r="E383" s="145"/>
      <c r="F383" s="44">
        <v>45</v>
      </c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6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7"/>
      <c r="BD383" s="47"/>
      <c r="BE383" s="47"/>
      <c r="BF383" s="47"/>
      <c r="BG383" s="47"/>
      <c r="BH383" s="45"/>
      <c r="BI383" s="45"/>
      <c r="BJ383" s="45"/>
      <c r="BK383" s="45"/>
      <c r="BL383" s="45"/>
      <c r="BM383" s="45"/>
      <c r="BN383" s="45">
        <v>45</v>
      </c>
      <c r="BO383" s="45"/>
      <c r="BP383" s="45"/>
      <c r="BQ383" s="45"/>
      <c r="BR383" s="45"/>
      <c r="BS383" s="45"/>
      <c r="BT383" s="45"/>
      <c r="BU383" s="45"/>
      <c r="BV383" s="55"/>
    </row>
    <row r="384" spans="1:75" s="38" customFormat="1" ht="12.75" customHeight="1" x14ac:dyDescent="0.3">
      <c r="A384" s="213"/>
      <c r="B384" s="157"/>
      <c r="C384" s="158"/>
      <c r="D384" s="187" t="s">
        <v>155</v>
      </c>
      <c r="E384" s="161"/>
      <c r="F384" s="44">
        <v>200</v>
      </c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6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7"/>
      <c r="BD384" s="47"/>
      <c r="BE384" s="47"/>
      <c r="BF384" s="47"/>
      <c r="BG384" s="47">
        <v>4</v>
      </c>
      <c r="BH384" s="45">
        <v>15</v>
      </c>
      <c r="BI384" s="45"/>
      <c r="BJ384" s="45"/>
      <c r="BK384" s="45">
        <v>100</v>
      </c>
      <c r="BL384" s="45"/>
      <c r="BM384" s="45"/>
      <c r="BN384" s="45"/>
      <c r="BO384" s="45"/>
      <c r="BP384" s="45"/>
      <c r="BQ384" s="45"/>
      <c r="BR384" s="45"/>
      <c r="BS384" s="49"/>
      <c r="BT384" s="49"/>
      <c r="BU384" s="49">
        <v>110</v>
      </c>
      <c r="BV384" s="52"/>
    </row>
    <row r="385" spans="1:74" s="38" customFormat="1" ht="12.75" customHeight="1" x14ac:dyDescent="0.3">
      <c r="A385" s="213"/>
      <c r="B385" s="174" t="s">
        <v>23</v>
      </c>
      <c r="C385" s="175"/>
      <c r="D385" s="151" t="s">
        <v>47</v>
      </c>
      <c r="E385" s="152"/>
      <c r="F385" s="57">
        <v>500</v>
      </c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2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>
        <v>100</v>
      </c>
      <c r="AM385" s="41"/>
      <c r="AN385" s="41">
        <v>80</v>
      </c>
      <c r="AO385" s="41"/>
      <c r="AP385" s="41">
        <v>20</v>
      </c>
      <c r="AQ385" s="41"/>
      <c r="AR385" s="41"/>
      <c r="AS385" s="41"/>
      <c r="AT385" s="41">
        <v>1.25</v>
      </c>
      <c r="AU385" s="41"/>
      <c r="AV385" s="41"/>
      <c r="AW385" s="41"/>
      <c r="AX385" s="41"/>
      <c r="AY385" s="41"/>
      <c r="AZ385" s="41"/>
      <c r="BA385" s="41"/>
      <c r="BB385" s="41"/>
      <c r="BC385" s="43">
        <v>3</v>
      </c>
      <c r="BD385" s="43">
        <v>2.5</v>
      </c>
      <c r="BE385" s="43"/>
      <c r="BF385" s="43"/>
      <c r="BG385" s="43"/>
      <c r="BH385" s="41"/>
      <c r="BI385" s="41"/>
      <c r="BJ385" s="41"/>
      <c r="BK385" s="41"/>
      <c r="BL385" s="41"/>
      <c r="BM385" s="41"/>
      <c r="BN385" s="41"/>
      <c r="BO385" s="41"/>
      <c r="BP385" s="41"/>
      <c r="BQ385" s="41"/>
      <c r="BR385" s="41"/>
      <c r="BS385" s="41">
        <v>15</v>
      </c>
      <c r="BT385" s="41">
        <v>345</v>
      </c>
      <c r="BU385" s="41"/>
      <c r="BV385" s="53"/>
    </row>
    <row r="386" spans="1:74" s="38" customFormat="1" ht="12.75" customHeight="1" x14ac:dyDescent="0.3">
      <c r="A386" s="213"/>
      <c r="B386" s="176"/>
      <c r="C386" s="177"/>
      <c r="D386" s="143" t="s">
        <v>83</v>
      </c>
      <c r="E386" s="150"/>
      <c r="F386" s="32">
        <v>100</v>
      </c>
      <c r="G386" s="33"/>
      <c r="H386" s="33">
        <v>10</v>
      </c>
      <c r="I386" s="33">
        <v>15</v>
      </c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>
        <v>70</v>
      </c>
      <c r="AB386" s="34"/>
      <c r="AC386" s="33"/>
      <c r="AD386" s="33"/>
      <c r="AE386" s="33"/>
      <c r="AF386" s="33"/>
      <c r="AG386" s="33"/>
      <c r="AH386" s="33">
        <v>14</v>
      </c>
      <c r="AI386" s="33"/>
      <c r="AJ386" s="33"/>
      <c r="AK386" s="33">
        <v>15</v>
      </c>
      <c r="AL386" s="33"/>
      <c r="AM386" s="33"/>
      <c r="AN386" s="33"/>
      <c r="AO386" s="33"/>
      <c r="AP386" s="33"/>
      <c r="AQ386" s="33"/>
      <c r="AR386" s="33"/>
      <c r="AS386" s="33"/>
      <c r="AT386" s="33">
        <v>0.5</v>
      </c>
      <c r="AU386" s="33"/>
      <c r="AV386" s="33"/>
      <c r="AW386" s="33"/>
      <c r="AX386" s="33"/>
      <c r="AY386" s="33"/>
      <c r="AZ386" s="33"/>
      <c r="BA386" s="33"/>
      <c r="BB386" s="33"/>
      <c r="BC386" s="35">
        <v>1</v>
      </c>
      <c r="BD386" s="35"/>
      <c r="BE386" s="35"/>
      <c r="BF386" s="35"/>
      <c r="BG386" s="35"/>
      <c r="BH386" s="33"/>
      <c r="BI386" s="33"/>
      <c r="BJ386" s="33"/>
      <c r="BK386" s="33">
        <v>10</v>
      </c>
      <c r="BL386" s="33"/>
      <c r="BM386" s="33"/>
      <c r="BN386" s="33"/>
      <c r="BO386" s="33"/>
      <c r="BP386" s="33"/>
      <c r="BQ386" s="33"/>
      <c r="BR386" s="33"/>
      <c r="BS386" s="33"/>
      <c r="BT386" s="33"/>
      <c r="BU386" s="33"/>
      <c r="BV386" s="37"/>
    </row>
    <row r="387" spans="1:74" s="38" customFormat="1" ht="12" customHeight="1" x14ac:dyDescent="0.3">
      <c r="A387" s="213"/>
      <c r="B387" s="176"/>
      <c r="C387" s="177"/>
      <c r="D387" s="142" t="s">
        <v>154</v>
      </c>
      <c r="E387" s="143"/>
      <c r="F387" s="32">
        <v>200</v>
      </c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>
        <v>70</v>
      </c>
      <c r="Z387" s="33"/>
      <c r="AA387" s="33"/>
      <c r="AB387" s="34"/>
      <c r="AC387" s="33"/>
      <c r="AD387" s="33"/>
      <c r="AE387" s="33"/>
      <c r="AF387" s="33"/>
      <c r="AG387" s="33"/>
      <c r="AH387" s="33"/>
      <c r="AI387" s="33">
        <v>6</v>
      </c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5">
        <v>3.5</v>
      </c>
      <c r="BD387" s="35"/>
      <c r="BE387" s="35"/>
      <c r="BF387" s="35"/>
      <c r="BG387" s="35"/>
      <c r="BH387" s="33"/>
      <c r="BI387" s="33"/>
      <c r="BJ387" s="33"/>
      <c r="BK387" s="33"/>
      <c r="BL387" s="33"/>
      <c r="BM387" s="33"/>
      <c r="BN387" s="33"/>
      <c r="BO387" s="33"/>
      <c r="BP387" s="33"/>
      <c r="BQ387" s="33"/>
      <c r="BR387" s="33"/>
      <c r="BS387" s="33"/>
      <c r="BT387" s="33"/>
      <c r="BU387" s="33">
        <v>420</v>
      </c>
      <c r="BV387" s="37"/>
    </row>
    <row r="388" spans="1:74" s="38" customFormat="1" ht="12.75" customHeight="1" x14ac:dyDescent="0.3">
      <c r="A388" s="213"/>
      <c r="B388" s="176"/>
      <c r="C388" s="177"/>
      <c r="D388" s="142" t="s">
        <v>171</v>
      </c>
      <c r="E388" s="143"/>
      <c r="F388" s="44">
        <v>100</v>
      </c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6"/>
      <c r="AC388" s="45"/>
      <c r="AD388" s="45"/>
      <c r="AE388" s="45"/>
      <c r="AF388" s="45"/>
      <c r="AG388" s="45"/>
      <c r="AH388" s="45"/>
      <c r="AI388" s="45"/>
      <c r="AJ388" s="45"/>
      <c r="AK388" s="45">
        <v>10</v>
      </c>
      <c r="AL388" s="45"/>
      <c r="AM388" s="45">
        <v>53</v>
      </c>
      <c r="AN388" s="45"/>
      <c r="AO388" s="45">
        <v>57</v>
      </c>
      <c r="AP388" s="45"/>
      <c r="AQ388" s="45"/>
      <c r="AR388" s="45"/>
      <c r="AS388" s="45"/>
      <c r="AT388" s="45"/>
      <c r="AU388" s="45">
        <v>0.1</v>
      </c>
      <c r="AV388" s="45"/>
      <c r="AW388" s="45"/>
      <c r="AX388" s="45"/>
      <c r="AY388" s="45"/>
      <c r="AZ388" s="45"/>
      <c r="BA388" s="45"/>
      <c r="BB388" s="45"/>
      <c r="BC388" s="47">
        <v>0.6</v>
      </c>
      <c r="BD388" s="47"/>
      <c r="BE388" s="47"/>
      <c r="BF388" s="47"/>
      <c r="BG388" s="47"/>
      <c r="BH388" s="45"/>
      <c r="BI388" s="45"/>
      <c r="BJ388" s="45"/>
      <c r="BK388" s="45"/>
      <c r="BL388" s="45"/>
      <c r="BM388" s="45"/>
      <c r="BN388" s="45"/>
      <c r="BO388" s="45"/>
      <c r="BP388" s="45"/>
      <c r="BQ388" s="33"/>
      <c r="BR388" s="33"/>
      <c r="BS388" s="33"/>
      <c r="BT388" s="33"/>
      <c r="BU388" s="33">
        <v>15</v>
      </c>
      <c r="BV388" s="37"/>
    </row>
    <row r="389" spans="1:74" s="38" customFormat="1" ht="12.75" customHeight="1" x14ac:dyDescent="0.3">
      <c r="A389" s="213"/>
      <c r="B389" s="176"/>
      <c r="C389" s="177"/>
      <c r="D389" s="143" t="s">
        <v>42</v>
      </c>
      <c r="E389" s="150"/>
      <c r="F389" s="32">
        <v>100</v>
      </c>
      <c r="G389" s="33">
        <v>100</v>
      </c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4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5"/>
      <c r="BD389" s="35"/>
      <c r="BE389" s="35"/>
      <c r="BF389" s="35"/>
      <c r="BG389" s="35"/>
      <c r="BH389" s="33"/>
      <c r="BI389" s="33"/>
      <c r="BJ389" s="33"/>
      <c r="BK389" s="33"/>
      <c r="BL389" s="33"/>
      <c r="BM389" s="33"/>
      <c r="BN389" s="33"/>
      <c r="BO389" s="33"/>
      <c r="BP389" s="33"/>
      <c r="BQ389" s="33"/>
      <c r="BR389" s="33"/>
      <c r="BS389" s="33"/>
      <c r="BT389" s="33"/>
      <c r="BU389" s="33"/>
      <c r="BV389" s="37"/>
    </row>
    <row r="390" spans="1:74" s="38" customFormat="1" ht="12.75" customHeight="1" x14ac:dyDescent="0.3">
      <c r="A390" s="213"/>
      <c r="B390" s="176"/>
      <c r="C390" s="177"/>
      <c r="D390" s="140" t="s">
        <v>38</v>
      </c>
      <c r="E390" s="141"/>
      <c r="F390" s="20">
        <v>200</v>
      </c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2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>
        <v>0.2</v>
      </c>
      <c r="AV390" s="21"/>
      <c r="AW390" s="21"/>
      <c r="AX390" s="21"/>
      <c r="AY390" s="21"/>
      <c r="AZ390" s="21"/>
      <c r="BA390" s="21">
        <v>10</v>
      </c>
      <c r="BB390" s="21"/>
      <c r="BC390" s="23"/>
      <c r="BD390" s="23"/>
      <c r="BE390" s="23"/>
      <c r="BF390" s="23"/>
      <c r="BG390" s="23"/>
      <c r="BH390" s="21">
        <v>12</v>
      </c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>
        <v>216</v>
      </c>
      <c r="BV390" s="25"/>
    </row>
    <row r="391" spans="1:74" s="38" customFormat="1" ht="12.75" customHeight="1" x14ac:dyDescent="0.3">
      <c r="A391" s="213"/>
      <c r="B391" s="178"/>
      <c r="C391" s="179"/>
      <c r="D391" s="140" t="s">
        <v>128</v>
      </c>
      <c r="E391" s="141"/>
      <c r="F391" s="20">
        <v>120</v>
      </c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2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>
        <v>120</v>
      </c>
      <c r="AZ391" s="21"/>
      <c r="BA391" s="21"/>
      <c r="BB391" s="21"/>
      <c r="BC391" s="23"/>
      <c r="BD391" s="23"/>
      <c r="BE391" s="23"/>
      <c r="BF391" s="23"/>
      <c r="BG391" s="23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5"/>
    </row>
    <row r="392" spans="1:74" s="38" customFormat="1" ht="12.75" customHeight="1" x14ac:dyDescent="0.3">
      <c r="A392" s="213"/>
      <c r="B392" s="189" t="s">
        <v>90</v>
      </c>
      <c r="C392" s="190"/>
      <c r="D392" s="151" t="s">
        <v>42</v>
      </c>
      <c r="E392" s="152"/>
      <c r="F392" s="40">
        <v>100</v>
      </c>
      <c r="G392" s="41">
        <v>100</v>
      </c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2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3"/>
      <c r="BD392" s="43"/>
      <c r="BE392" s="43"/>
      <c r="BF392" s="43"/>
      <c r="BG392" s="43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53"/>
    </row>
    <row r="393" spans="1:74" s="38" customFormat="1" ht="12.75" customHeight="1" x14ac:dyDescent="0.3">
      <c r="A393" s="213"/>
      <c r="B393" s="191"/>
      <c r="C393" s="192"/>
      <c r="D393" s="142" t="s">
        <v>10</v>
      </c>
      <c r="E393" s="143"/>
      <c r="F393" s="32">
        <v>10</v>
      </c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4"/>
      <c r="AC393" s="33"/>
      <c r="AD393" s="33"/>
      <c r="AE393" s="33"/>
      <c r="AF393" s="33"/>
      <c r="AG393" s="33"/>
      <c r="AH393" s="33"/>
      <c r="AI393" s="33"/>
      <c r="AJ393" s="33">
        <v>10</v>
      </c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5"/>
      <c r="BD393" s="35"/>
      <c r="BE393" s="35"/>
      <c r="BF393" s="35"/>
      <c r="BG393" s="35"/>
      <c r="BH393" s="33"/>
      <c r="BI393" s="33"/>
      <c r="BJ393" s="33"/>
      <c r="BK393" s="33"/>
      <c r="BL393" s="33"/>
      <c r="BM393" s="33"/>
      <c r="BN393" s="33"/>
      <c r="BO393" s="33"/>
      <c r="BP393" s="33"/>
      <c r="BQ393" s="33"/>
      <c r="BR393" s="33"/>
      <c r="BS393" s="33"/>
      <c r="BT393" s="33"/>
      <c r="BU393" s="33"/>
      <c r="BV393" s="37"/>
    </row>
    <row r="394" spans="1:74" s="38" customFormat="1" ht="12.75" customHeight="1" x14ac:dyDescent="0.3">
      <c r="A394" s="213"/>
      <c r="B394" s="191"/>
      <c r="C394" s="192"/>
      <c r="D394" s="143" t="s">
        <v>97</v>
      </c>
      <c r="E394" s="150"/>
      <c r="F394" s="32">
        <v>30</v>
      </c>
      <c r="G394" s="33"/>
      <c r="H394" s="33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6"/>
      <c r="AC394" s="45"/>
      <c r="AD394" s="45"/>
      <c r="AE394" s="45">
        <v>30</v>
      </c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7"/>
      <c r="BD394" s="47"/>
      <c r="BE394" s="47"/>
      <c r="BF394" s="47"/>
      <c r="BG394" s="47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33"/>
      <c r="BT394" s="33"/>
      <c r="BU394" s="33"/>
      <c r="BV394" s="37"/>
    </row>
    <row r="395" spans="1:74" s="38" customFormat="1" ht="12.75" customHeight="1" x14ac:dyDescent="0.3">
      <c r="A395" s="213"/>
      <c r="B395" s="191"/>
      <c r="C395" s="192"/>
      <c r="D395" s="143" t="s">
        <v>39</v>
      </c>
      <c r="E395" s="150"/>
      <c r="F395" s="32">
        <v>200</v>
      </c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4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5"/>
      <c r="BD395" s="35"/>
      <c r="BE395" s="35"/>
      <c r="BF395" s="35">
        <v>1</v>
      </c>
      <c r="BG395" s="35"/>
      <c r="BH395" s="33">
        <v>10</v>
      </c>
      <c r="BI395" s="33"/>
      <c r="BJ395" s="33"/>
      <c r="BK395" s="33"/>
      <c r="BL395" s="33"/>
      <c r="BM395" s="33"/>
      <c r="BN395" s="33"/>
      <c r="BO395" s="33"/>
      <c r="BP395" s="33"/>
      <c r="BQ395" s="33"/>
      <c r="BR395" s="33"/>
      <c r="BS395" s="33"/>
      <c r="BT395" s="33"/>
      <c r="BU395" s="33">
        <v>204</v>
      </c>
      <c r="BV395" s="37"/>
    </row>
    <row r="396" spans="1:74" s="38" customFormat="1" ht="12.75" customHeight="1" x14ac:dyDescent="0.3">
      <c r="A396" s="213"/>
      <c r="B396" s="193"/>
      <c r="C396" s="194"/>
      <c r="D396" s="161" t="s">
        <v>167</v>
      </c>
      <c r="E396" s="162"/>
      <c r="F396" s="48">
        <v>100</v>
      </c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50"/>
      <c r="AC396" s="49"/>
      <c r="AD396" s="49"/>
      <c r="AE396" s="49"/>
      <c r="AF396" s="49"/>
      <c r="AG396" s="49"/>
      <c r="AH396" s="49"/>
      <c r="AI396" s="49"/>
      <c r="AJ396" s="49"/>
      <c r="AK396" s="49"/>
      <c r="AL396" s="49"/>
      <c r="AM396" s="49"/>
      <c r="AN396" s="49"/>
      <c r="AO396" s="49"/>
      <c r="AP396" s="49"/>
      <c r="AQ396" s="49"/>
      <c r="AR396" s="49"/>
      <c r="AS396" s="49"/>
      <c r="AT396" s="49"/>
      <c r="AU396" s="49"/>
      <c r="AV396" s="49"/>
      <c r="AW396" s="49">
        <v>100</v>
      </c>
      <c r="AX396" s="49"/>
      <c r="AY396" s="49"/>
      <c r="AZ396" s="49"/>
      <c r="BA396" s="49"/>
      <c r="BB396" s="49"/>
      <c r="BC396" s="51"/>
      <c r="BD396" s="51"/>
      <c r="BE396" s="51"/>
      <c r="BF396" s="51"/>
      <c r="BG396" s="51"/>
      <c r="BH396" s="49"/>
      <c r="BI396" s="49"/>
      <c r="BJ396" s="49"/>
      <c r="BK396" s="49"/>
      <c r="BL396" s="49"/>
      <c r="BM396" s="49"/>
      <c r="BN396" s="49"/>
      <c r="BO396" s="49"/>
      <c r="BP396" s="49"/>
      <c r="BQ396" s="49"/>
      <c r="BR396" s="49"/>
      <c r="BS396" s="49"/>
      <c r="BT396" s="49"/>
      <c r="BU396" s="49"/>
      <c r="BV396" s="52"/>
    </row>
    <row r="397" spans="1:74" s="38" customFormat="1" ht="12" customHeight="1" x14ac:dyDescent="0.3">
      <c r="A397" s="213"/>
      <c r="B397" s="189" t="s">
        <v>24</v>
      </c>
      <c r="C397" s="197"/>
      <c r="D397" s="139" t="s">
        <v>41</v>
      </c>
      <c r="E397" s="140"/>
      <c r="F397" s="95">
        <v>200</v>
      </c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7"/>
      <c r="AC397" s="96"/>
      <c r="AD397" s="96"/>
      <c r="AE397" s="96"/>
      <c r="AF397" s="96"/>
      <c r="AG397" s="96"/>
      <c r="AH397" s="96"/>
      <c r="AI397" s="96"/>
      <c r="AJ397" s="96"/>
      <c r="AK397" s="96"/>
      <c r="AL397" s="96">
        <v>212</v>
      </c>
      <c r="AM397" s="96"/>
      <c r="AN397" s="96"/>
      <c r="AO397" s="96"/>
      <c r="AP397" s="96"/>
      <c r="AQ397" s="96"/>
      <c r="AR397" s="96"/>
      <c r="AS397" s="96"/>
      <c r="AT397" s="96"/>
      <c r="AU397" s="96"/>
      <c r="AV397" s="96"/>
      <c r="AW397" s="96"/>
      <c r="AX397" s="96"/>
      <c r="AY397" s="96"/>
      <c r="AZ397" s="96"/>
      <c r="BA397" s="96"/>
      <c r="BB397" s="96"/>
      <c r="BC397" s="98">
        <v>2</v>
      </c>
      <c r="BD397" s="98"/>
      <c r="BE397" s="98"/>
      <c r="BF397" s="98"/>
      <c r="BG397" s="98"/>
      <c r="BH397" s="96"/>
      <c r="BI397" s="96"/>
      <c r="BJ397" s="96"/>
      <c r="BK397" s="96"/>
      <c r="BL397" s="96"/>
      <c r="BM397" s="96"/>
      <c r="BN397" s="96"/>
      <c r="BO397" s="96"/>
      <c r="BP397" s="96"/>
      <c r="BQ397" s="96"/>
      <c r="BR397" s="96"/>
      <c r="BS397" s="21"/>
      <c r="BT397" s="21"/>
      <c r="BU397" s="21">
        <v>140</v>
      </c>
      <c r="BV397" s="25"/>
    </row>
    <row r="398" spans="1:74" s="38" customFormat="1" ht="12" customHeight="1" x14ac:dyDescent="0.3">
      <c r="A398" s="213"/>
      <c r="B398" s="157"/>
      <c r="C398" s="158"/>
      <c r="D398" s="144" t="s">
        <v>145</v>
      </c>
      <c r="E398" s="145"/>
      <c r="F398" s="44">
        <v>100</v>
      </c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6"/>
      <c r="AC398" s="45"/>
      <c r="AD398" s="45"/>
      <c r="AE398" s="45"/>
      <c r="AF398" s="45">
        <v>50</v>
      </c>
      <c r="AG398" s="45"/>
      <c r="AH398" s="45"/>
      <c r="AI398" s="45"/>
      <c r="AJ398" s="45"/>
      <c r="AK398" s="45">
        <v>10</v>
      </c>
      <c r="AL398" s="45"/>
      <c r="AM398" s="45"/>
      <c r="AN398" s="45"/>
      <c r="AO398" s="45"/>
      <c r="AP398" s="45">
        <v>33</v>
      </c>
      <c r="AQ398" s="45"/>
      <c r="AR398" s="45"/>
      <c r="AS398" s="45"/>
      <c r="AT398" s="45">
        <v>0.1</v>
      </c>
      <c r="AU398" s="45"/>
      <c r="AV398" s="45"/>
      <c r="AW398" s="45"/>
      <c r="AX398" s="45"/>
      <c r="AY398" s="45"/>
      <c r="AZ398" s="45"/>
      <c r="BA398" s="45"/>
      <c r="BB398" s="45"/>
      <c r="BC398" s="47"/>
      <c r="BD398" s="47">
        <v>7</v>
      </c>
      <c r="BE398" s="47"/>
      <c r="BF398" s="47"/>
      <c r="BG398" s="47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33"/>
      <c r="BT398" s="33"/>
      <c r="BU398" s="33"/>
      <c r="BV398" s="37"/>
    </row>
    <row r="399" spans="1:74" s="38" customFormat="1" ht="12" customHeight="1" x14ac:dyDescent="0.3">
      <c r="A399" s="213"/>
      <c r="B399" s="157"/>
      <c r="C399" s="158"/>
      <c r="D399" s="208" t="s">
        <v>54</v>
      </c>
      <c r="E399" s="238"/>
      <c r="F399" s="44">
        <v>100</v>
      </c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6"/>
      <c r="AC399" s="45"/>
      <c r="AD399" s="45"/>
      <c r="AE399" s="45"/>
      <c r="AF399" s="45"/>
      <c r="AG399" s="45"/>
      <c r="AH399" s="45"/>
      <c r="AI399" s="45"/>
      <c r="AJ399" s="45"/>
      <c r="AK399" s="45">
        <v>6</v>
      </c>
      <c r="AL399" s="45"/>
      <c r="AM399" s="45"/>
      <c r="AN399" s="45">
        <v>84</v>
      </c>
      <c r="AO399" s="45"/>
      <c r="AP399" s="45">
        <v>15</v>
      </c>
      <c r="AQ399" s="45"/>
      <c r="AR399" s="45"/>
      <c r="AS399" s="45"/>
      <c r="AT399" s="45"/>
      <c r="AU399" s="45">
        <v>0.1</v>
      </c>
      <c r="AV399" s="45"/>
      <c r="AW399" s="45"/>
      <c r="AX399" s="45"/>
      <c r="AY399" s="45"/>
      <c r="AZ399" s="45"/>
      <c r="BA399" s="45"/>
      <c r="BB399" s="45"/>
      <c r="BC399" s="47">
        <v>1.4</v>
      </c>
      <c r="BD399" s="47"/>
      <c r="BE399" s="47"/>
      <c r="BF399" s="47"/>
      <c r="BG399" s="47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33"/>
      <c r="BT399" s="33"/>
      <c r="BU399" s="33"/>
      <c r="BV399" s="37"/>
    </row>
    <row r="400" spans="1:74" s="38" customFormat="1" ht="12.75" customHeight="1" x14ac:dyDescent="0.3">
      <c r="A400" s="213"/>
      <c r="B400" s="157"/>
      <c r="C400" s="158"/>
      <c r="D400" s="142" t="s">
        <v>67</v>
      </c>
      <c r="E400" s="143"/>
      <c r="F400" s="44">
        <v>100</v>
      </c>
      <c r="G400" s="33"/>
      <c r="H400" s="33"/>
      <c r="I400" s="33"/>
      <c r="J400" s="33">
        <v>100</v>
      </c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4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5"/>
      <c r="BD400" s="35"/>
      <c r="BE400" s="35"/>
      <c r="BF400" s="35"/>
      <c r="BG400" s="35"/>
      <c r="BH400" s="33"/>
      <c r="BI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  <c r="BU400" s="33"/>
      <c r="BV400" s="37"/>
    </row>
    <row r="401" spans="1:74" s="38" customFormat="1" ht="12.75" customHeight="1" x14ac:dyDescent="0.3">
      <c r="A401" s="213"/>
      <c r="B401" s="157"/>
      <c r="C401" s="158"/>
      <c r="D401" s="142" t="s">
        <v>10</v>
      </c>
      <c r="E401" s="145"/>
      <c r="F401" s="32">
        <v>10</v>
      </c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4"/>
      <c r="AC401" s="33"/>
      <c r="AD401" s="33"/>
      <c r="AE401" s="33"/>
      <c r="AF401" s="33"/>
      <c r="AG401" s="33"/>
      <c r="AH401" s="33"/>
      <c r="AI401" s="33"/>
      <c r="AJ401" s="33">
        <v>10</v>
      </c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5"/>
      <c r="BD401" s="35"/>
      <c r="BE401" s="35"/>
      <c r="BF401" s="35"/>
      <c r="BG401" s="35"/>
      <c r="BH401" s="33"/>
      <c r="BI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  <c r="BU401" s="33"/>
      <c r="BV401" s="37"/>
    </row>
    <row r="402" spans="1:74" s="38" customFormat="1" ht="12.75" customHeight="1" x14ac:dyDescent="0.3">
      <c r="A402" s="213"/>
      <c r="B402" s="157"/>
      <c r="C402" s="158"/>
      <c r="D402" s="144" t="s">
        <v>126</v>
      </c>
      <c r="E402" s="145"/>
      <c r="F402" s="32">
        <v>70</v>
      </c>
      <c r="G402" s="33"/>
      <c r="H402" s="33"/>
      <c r="I402" s="33"/>
      <c r="J402" s="33"/>
      <c r="K402" s="33"/>
      <c r="L402" s="33"/>
      <c r="M402" s="33"/>
      <c r="N402" s="33"/>
      <c r="O402" s="33">
        <v>70</v>
      </c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4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5"/>
      <c r="BD402" s="35"/>
      <c r="BE402" s="35"/>
      <c r="BF402" s="35"/>
      <c r="BG402" s="35"/>
      <c r="BH402" s="33"/>
      <c r="BI402" s="33"/>
      <c r="BJ402" s="33"/>
      <c r="BK402" s="33"/>
      <c r="BL402" s="33"/>
      <c r="BM402" s="33"/>
      <c r="BN402" s="33"/>
      <c r="BO402" s="33"/>
      <c r="BP402" s="33"/>
      <c r="BQ402" s="33"/>
      <c r="BR402" s="33"/>
      <c r="BS402" s="33"/>
      <c r="BT402" s="33"/>
      <c r="BU402" s="33"/>
      <c r="BV402" s="37"/>
    </row>
    <row r="403" spans="1:74" s="38" customFormat="1" ht="12.75" customHeight="1" x14ac:dyDescent="0.3">
      <c r="A403" s="213"/>
      <c r="B403" s="157"/>
      <c r="C403" s="158"/>
      <c r="D403" s="143" t="s">
        <v>39</v>
      </c>
      <c r="E403" s="150"/>
      <c r="F403" s="32">
        <v>200</v>
      </c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4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5"/>
      <c r="BD403" s="35"/>
      <c r="BE403" s="35"/>
      <c r="BF403" s="35">
        <v>1</v>
      </c>
      <c r="BG403" s="35"/>
      <c r="BH403" s="33">
        <v>10</v>
      </c>
      <c r="BI403" s="33"/>
      <c r="BJ403" s="33"/>
      <c r="BK403" s="33"/>
      <c r="BL403" s="33"/>
      <c r="BM403" s="33"/>
      <c r="BN403" s="33"/>
      <c r="BO403" s="33"/>
      <c r="BP403" s="33"/>
      <c r="BQ403" s="33"/>
      <c r="BR403" s="33"/>
      <c r="BS403" s="33"/>
      <c r="BT403" s="33"/>
      <c r="BU403" s="33">
        <v>204</v>
      </c>
      <c r="BV403" s="37"/>
    </row>
    <row r="404" spans="1:74" s="38" customFormat="1" ht="12.75" customHeight="1" x14ac:dyDescent="0.3">
      <c r="A404" s="215"/>
      <c r="B404" s="159"/>
      <c r="C404" s="160"/>
      <c r="D404" s="146" t="s">
        <v>25</v>
      </c>
      <c r="E404" s="147"/>
      <c r="F404" s="48"/>
      <c r="G404" s="49">
        <f t="shared" ref="G404:AI404" si="42">SUM(G379:G403)</f>
        <v>200</v>
      </c>
      <c r="H404" s="49">
        <f t="shared" si="42"/>
        <v>110</v>
      </c>
      <c r="I404" s="49">
        <f t="shared" si="42"/>
        <v>15</v>
      </c>
      <c r="J404" s="49">
        <f t="shared" si="42"/>
        <v>100</v>
      </c>
      <c r="K404" s="49">
        <f t="shared" si="42"/>
        <v>0</v>
      </c>
      <c r="L404" s="49">
        <f t="shared" si="42"/>
        <v>0</v>
      </c>
      <c r="M404" s="49">
        <f t="shared" si="42"/>
        <v>0</v>
      </c>
      <c r="N404" s="49">
        <f t="shared" si="42"/>
        <v>0</v>
      </c>
      <c r="O404" s="49">
        <f t="shared" si="42"/>
        <v>70</v>
      </c>
      <c r="P404" s="49">
        <f t="shared" si="42"/>
        <v>0</v>
      </c>
      <c r="Q404" s="49">
        <f t="shared" si="42"/>
        <v>0</v>
      </c>
      <c r="R404" s="49">
        <f t="shared" si="42"/>
        <v>0</v>
      </c>
      <c r="S404" s="49">
        <f t="shared" si="42"/>
        <v>0</v>
      </c>
      <c r="T404" s="49">
        <f t="shared" si="42"/>
        <v>0</v>
      </c>
      <c r="U404" s="49">
        <f t="shared" si="42"/>
        <v>0</v>
      </c>
      <c r="V404" s="49">
        <f t="shared" si="42"/>
        <v>0</v>
      </c>
      <c r="W404" s="49">
        <f t="shared" si="42"/>
        <v>0</v>
      </c>
      <c r="X404" s="49">
        <f t="shared" si="42"/>
        <v>0</v>
      </c>
      <c r="Y404" s="49">
        <f t="shared" si="42"/>
        <v>70</v>
      </c>
      <c r="Z404" s="49">
        <f t="shared" si="42"/>
        <v>0</v>
      </c>
      <c r="AA404" s="49">
        <f t="shared" si="42"/>
        <v>70</v>
      </c>
      <c r="AB404" s="56">
        <f t="shared" si="42"/>
        <v>0</v>
      </c>
      <c r="AC404" s="49">
        <f t="shared" si="42"/>
        <v>0</v>
      </c>
      <c r="AD404" s="49">
        <f t="shared" si="42"/>
        <v>0</v>
      </c>
      <c r="AE404" s="49">
        <f t="shared" si="42"/>
        <v>30</v>
      </c>
      <c r="AF404" s="49">
        <f t="shared" si="42"/>
        <v>50</v>
      </c>
      <c r="AG404" s="49">
        <f t="shared" si="42"/>
        <v>0</v>
      </c>
      <c r="AH404" s="49">
        <f t="shared" si="42"/>
        <v>114</v>
      </c>
      <c r="AI404" s="49">
        <f t="shared" si="42"/>
        <v>6</v>
      </c>
      <c r="AJ404" s="49">
        <f t="shared" ref="AJ404:BO404" si="43">SUM(AJ379:AJ403)</f>
        <v>30</v>
      </c>
      <c r="AK404" s="49">
        <f t="shared" si="43"/>
        <v>41</v>
      </c>
      <c r="AL404" s="49">
        <f t="shared" si="43"/>
        <v>312</v>
      </c>
      <c r="AM404" s="49">
        <f t="shared" si="43"/>
        <v>53</v>
      </c>
      <c r="AN404" s="49">
        <f t="shared" si="43"/>
        <v>164</v>
      </c>
      <c r="AO404" s="49">
        <f t="shared" si="43"/>
        <v>57</v>
      </c>
      <c r="AP404" s="49">
        <f t="shared" si="43"/>
        <v>68</v>
      </c>
      <c r="AQ404" s="49">
        <f t="shared" si="43"/>
        <v>0</v>
      </c>
      <c r="AR404" s="49">
        <f t="shared" si="43"/>
        <v>0</v>
      </c>
      <c r="AS404" s="49">
        <f t="shared" si="43"/>
        <v>0</v>
      </c>
      <c r="AT404" s="49">
        <f t="shared" si="43"/>
        <v>1.85</v>
      </c>
      <c r="AU404" s="49">
        <f t="shared" si="43"/>
        <v>0.4</v>
      </c>
      <c r="AV404" s="49">
        <f t="shared" si="43"/>
        <v>0</v>
      </c>
      <c r="AW404" s="49">
        <f t="shared" si="43"/>
        <v>100</v>
      </c>
      <c r="AX404" s="49">
        <f t="shared" si="43"/>
        <v>0</v>
      </c>
      <c r="AY404" s="49">
        <f t="shared" si="43"/>
        <v>120</v>
      </c>
      <c r="AZ404" s="49">
        <f t="shared" si="43"/>
        <v>0</v>
      </c>
      <c r="BA404" s="49">
        <f t="shared" si="43"/>
        <v>10</v>
      </c>
      <c r="BB404" s="49">
        <f t="shared" si="43"/>
        <v>0</v>
      </c>
      <c r="BC404" s="51">
        <f t="shared" si="43"/>
        <v>15.5</v>
      </c>
      <c r="BD404" s="51">
        <f t="shared" si="43"/>
        <v>9.5</v>
      </c>
      <c r="BE404" s="51">
        <f t="shared" si="43"/>
        <v>0</v>
      </c>
      <c r="BF404" s="51">
        <f t="shared" si="43"/>
        <v>2</v>
      </c>
      <c r="BG404" s="51">
        <f t="shared" si="43"/>
        <v>4</v>
      </c>
      <c r="BH404" s="49">
        <f t="shared" si="43"/>
        <v>47</v>
      </c>
      <c r="BI404" s="49">
        <f t="shared" si="43"/>
        <v>0</v>
      </c>
      <c r="BJ404" s="49">
        <f t="shared" si="43"/>
        <v>0</v>
      </c>
      <c r="BK404" s="49">
        <f t="shared" si="43"/>
        <v>110</v>
      </c>
      <c r="BL404" s="49">
        <f t="shared" si="43"/>
        <v>0</v>
      </c>
      <c r="BM404" s="49">
        <f t="shared" si="43"/>
        <v>0</v>
      </c>
      <c r="BN404" s="49">
        <f t="shared" si="43"/>
        <v>45</v>
      </c>
      <c r="BO404" s="49">
        <f t="shared" si="43"/>
        <v>0</v>
      </c>
      <c r="BP404" s="49">
        <f t="shared" ref="BP404:BU404" si="44">SUM(BP379:BP403)</f>
        <v>0</v>
      </c>
      <c r="BQ404" s="49">
        <f t="shared" si="44"/>
        <v>30</v>
      </c>
      <c r="BR404" s="49">
        <f t="shared" si="44"/>
        <v>0</v>
      </c>
      <c r="BS404" s="49">
        <f t="shared" si="44"/>
        <v>15</v>
      </c>
      <c r="BT404" s="49">
        <f t="shared" si="44"/>
        <v>345</v>
      </c>
      <c r="BU404" s="49">
        <f t="shared" si="44"/>
        <v>1909</v>
      </c>
      <c r="BV404" s="52">
        <v>3392</v>
      </c>
    </row>
    <row r="405" spans="1:74" s="38" customFormat="1" ht="12.75" customHeight="1" x14ac:dyDescent="0.3">
      <c r="A405" s="212">
        <v>17</v>
      </c>
      <c r="B405" s="189" t="s">
        <v>22</v>
      </c>
      <c r="C405" s="197"/>
      <c r="D405" s="152" t="s">
        <v>156</v>
      </c>
      <c r="E405" s="155"/>
      <c r="F405" s="40">
        <v>200</v>
      </c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>
        <v>43</v>
      </c>
      <c r="W405" s="41"/>
      <c r="X405" s="41"/>
      <c r="Y405" s="41"/>
      <c r="Z405" s="41"/>
      <c r="AA405" s="41"/>
      <c r="AB405" s="42"/>
      <c r="AC405" s="41"/>
      <c r="AD405" s="41"/>
      <c r="AE405" s="41"/>
      <c r="AF405" s="41"/>
      <c r="AG405" s="41"/>
      <c r="AH405" s="41"/>
      <c r="AI405" s="41">
        <v>7</v>
      </c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3">
        <v>2</v>
      </c>
      <c r="BD405" s="43"/>
      <c r="BE405" s="43"/>
      <c r="BF405" s="43"/>
      <c r="BG405" s="43"/>
      <c r="BH405" s="41">
        <v>2</v>
      </c>
      <c r="BI405" s="41"/>
      <c r="BJ405" s="41"/>
      <c r="BK405" s="41"/>
      <c r="BL405" s="41"/>
      <c r="BM405" s="41"/>
      <c r="BN405" s="41"/>
      <c r="BO405" s="41"/>
      <c r="BP405" s="41"/>
      <c r="BQ405" s="41"/>
      <c r="BR405" s="41"/>
      <c r="BS405" s="41"/>
      <c r="BT405" s="41"/>
      <c r="BU405" s="41">
        <v>159</v>
      </c>
      <c r="BV405" s="53"/>
    </row>
    <row r="406" spans="1:74" s="38" customFormat="1" ht="12.75" customHeight="1" x14ac:dyDescent="0.3">
      <c r="A406" s="237"/>
      <c r="B406" s="157"/>
      <c r="C406" s="158"/>
      <c r="D406" s="144" t="s">
        <v>18</v>
      </c>
      <c r="E406" s="145"/>
      <c r="F406" s="95">
        <v>200</v>
      </c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7"/>
      <c r="AC406" s="96"/>
      <c r="AD406" s="96"/>
      <c r="AE406" s="96"/>
      <c r="AF406" s="96"/>
      <c r="AG406" s="96"/>
      <c r="AH406" s="96"/>
      <c r="AI406" s="96"/>
      <c r="AJ406" s="96"/>
      <c r="AK406" s="96"/>
      <c r="AL406" s="96"/>
      <c r="AM406" s="96"/>
      <c r="AN406" s="96"/>
      <c r="AO406" s="96"/>
      <c r="AP406" s="96"/>
      <c r="AQ406" s="96"/>
      <c r="AR406" s="96"/>
      <c r="AS406" s="96"/>
      <c r="AT406" s="96"/>
      <c r="AU406" s="96"/>
      <c r="AV406" s="96"/>
      <c r="AW406" s="96"/>
      <c r="AX406" s="96"/>
      <c r="AY406" s="96"/>
      <c r="AZ406" s="96"/>
      <c r="BA406" s="96"/>
      <c r="BB406" s="96"/>
      <c r="BC406" s="98"/>
      <c r="BD406" s="98"/>
      <c r="BE406" s="98"/>
      <c r="BF406" s="98"/>
      <c r="BG406" s="98"/>
      <c r="BH406" s="96"/>
      <c r="BI406" s="96"/>
      <c r="BJ406" s="96"/>
      <c r="BK406" s="96">
        <v>200</v>
      </c>
      <c r="BL406" s="96"/>
      <c r="BM406" s="96"/>
      <c r="BN406" s="96"/>
      <c r="BO406" s="96"/>
      <c r="BP406" s="96"/>
      <c r="BQ406" s="96"/>
      <c r="BR406" s="96"/>
      <c r="BS406" s="21"/>
      <c r="BT406" s="21"/>
      <c r="BU406" s="21"/>
      <c r="BV406" s="25"/>
    </row>
    <row r="407" spans="1:74" s="38" customFormat="1" ht="12.75" customHeight="1" x14ac:dyDescent="0.3">
      <c r="A407" s="213"/>
      <c r="B407" s="157"/>
      <c r="C407" s="158"/>
      <c r="D407" s="142" t="s">
        <v>43</v>
      </c>
      <c r="E407" s="143"/>
      <c r="F407" s="44">
        <v>100</v>
      </c>
      <c r="G407" s="44"/>
      <c r="H407" s="45">
        <v>100</v>
      </c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6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7"/>
      <c r="BD407" s="47"/>
      <c r="BE407" s="47"/>
      <c r="BF407" s="47"/>
      <c r="BG407" s="47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33"/>
      <c r="BT407" s="33"/>
      <c r="BU407" s="33"/>
      <c r="BV407" s="37"/>
    </row>
    <row r="408" spans="1:74" s="38" customFormat="1" ht="12.75" customHeight="1" x14ac:dyDescent="0.3">
      <c r="A408" s="213"/>
      <c r="B408" s="157"/>
      <c r="C408" s="158"/>
      <c r="D408" s="142" t="s">
        <v>10</v>
      </c>
      <c r="E408" s="145"/>
      <c r="F408" s="32">
        <v>10</v>
      </c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4"/>
      <c r="AC408" s="33"/>
      <c r="AD408" s="33"/>
      <c r="AE408" s="33"/>
      <c r="AF408" s="33"/>
      <c r="AG408" s="33"/>
      <c r="AH408" s="33"/>
      <c r="AI408" s="33"/>
      <c r="AJ408" s="33">
        <v>10</v>
      </c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5"/>
      <c r="BD408" s="35"/>
      <c r="BE408" s="35"/>
      <c r="BF408" s="35"/>
      <c r="BG408" s="35"/>
      <c r="BH408" s="33"/>
      <c r="BI408" s="33"/>
      <c r="BJ408" s="33"/>
      <c r="BK408" s="33"/>
      <c r="BL408" s="33"/>
      <c r="BM408" s="33"/>
      <c r="BN408" s="33"/>
      <c r="BO408" s="33"/>
      <c r="BP408" s="33"/>
      <c r="BQ408" s="33"/>
      <c r="BR408" s="33"/>
      <c r="BS408" s="33"/>
      <c r="BT408" s="33"/>
      <c r="BU408" s="33"/>
      <c r="BV408" s="37"/>
    </row>
    <row r="409" spans="1:74" s="38" customFormat="1" ht="12.75" customHeight="1" x14ac:dyDescent="0.3">
      <c r="A409" s="213"/>
      <c r="B409" s="157"/>
      <c r="C409" s="158"/>
      <c r="D409" s="144" t="s">
        <v>132</v>
      </c>
      <c r="E409" s="145"/>
      <c r="F409" s="32">
        <v>150</v>
      </c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4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5"/>
      <c r="BD409" s="35"/>
      <c r="BE409" s="35"/>
      <c r="BF409" s="35"/>
      <c r="BG409" s="35"/>
      <c r="BH409" s="33"/>
      <c r="BI409" s="33"/>
      <c r="BJ409" s="33">
        <v>150</v>
      </c>
      <c r="BK409" s="33"/>
      <c r="BL409" s="33"/>
      <c r="BM409" s="33"/>
      <c r="BN409" s="33"/>
      <c r="BO409" s="33"/>
      <c r="BP409" s="33"/>
      <c r="BQ409" s="33"/>
      <c r="BR409" s="33"/>
      <c r="BS409" s="33"/>
      <c r="BT409" s="33"/>
      <c r="BU409" s="33"/>
      <c r="BV409" s="37"/>
    </row>
    <row r="410" spans="1:74" s="38" customFormat="1" ht="12.75" customHeight="1" x14ac:dyDescent="0.3">
      <c r="A410" s="213"/>
      <c r="B410" s="157"/>
      <c r="C410" s="158"/>
      <c r="D410" s="143" t="s">
        <v>39</v>
      </c>
      <c r="E410" s="150"/>
      <c r="F410" s="32">
        <v>200</v>
      </c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4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5"/>
      <c r="BD410" s="35"/>
      <c r="BE410" s="35"/>
      <c r="BF410" s="35">
        <v>1</v>
      </c>
      <c r="BG410" s="35"/>
      <c r="BH410" s="33">
        <v>10</v>
      </c>
      <c r="BI410" s="33"/>
      <c r="BJ410" s="33"/>
      <c r="BK410" s="33"/>
      <c r="BL410" s="33"/>
      <c r="BM410" s="33"/>
      <c r="BN410" s="33"/>
      <c r="BO410" s="33"/>
      <c r="BP410" s="33"/>
      <c r="BQ410" s="33"/>
      <c r="BR410" s="33"/>
      <c r="BS410" s="33"/>
      <c r="BT410" s="33"/>
      <c r="BU410" s="33">
        <v>204</v>
      </c>
      <c r="BV410" s="37"/>
    </row>
    <row r="411" spans="1:74" s="38" customFormat="1" ht="16.5" customHeight="1" x14ac:dyDescent="0.3">
      <c r="A411" s="213"/>
      <c r="B411" s="174" t="s">
        <v>23</v>
      </c>
      <c r="C411" s="175"/>
      <c r="D411" s="152" t="s">
        <v>112</v>
      </c>
      <c r="E411" s="155"/>
      <c r="F411" s="40">
        <v>500</v>
      </c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>
        <v>20</v>
      </c>
      <c r="V411" s="41"/>
      <c r="W411" s="41"/>
      <c r="X411" s="41"/>
      <c r="Y411" s="41"/>
      <c r="Z411" s="41"/>
      <c r="AA411" s="41"/>
      <c r="AB411" s="42"/>
      <c r="AC411" s="41"/>
      <c r="AD411" s="41"/>
      <c r="AE411" s="41"/>
      <c r="AF411" s="41"/>
      <c r="AG411" s="41"/>
      <c r="AH411" s="41"/>
      <c r="AI411" s="41">
        <v>5</v>
      </c>
      <c r="AJ411" s="41"/>
      <c r="AK411" s="41"/>
      <c r="AL411" s="41">
        <v>150</v>
      </c>
      <c r="AM411" s="41"/>
      <c r="AN411" s="41"/>
      <c r="AO411" s="41">
        <v>20</v>
      </c>
      <c r="AP411" s="41">
        <v>20</v>
      </c>
      <c r="AQ411" s="41">
        <v>30</v>
      </c>
      <c r="AR411" s="41"/>
      <c r="AS411" s="41"/>
      <c r="AT411" s="41">
        <v>1.25</v>
      </c>
      <c r="AU411" s="41"/>
      <c r="AV411" s="41"/>
      <c r="AW411" s="41"/>
      <c r="AX411" s="41"/>
      <c r="AY411" s="41"/>
      <c r="AZ411" s="41"/>
      <c r="BA411" s="41"/>
      <c r="BB411" s="41"/>
      <c r="BC411" s="43">
        <v>3</v>
      </c>
      <c r="BD411" s="43"/>
      <c r="BE411" s="43"/>
      <c r="BF411" s="43"/>
      <c r="BG411" s="43"/>
      <c r="BH411" s="41"/>
      <c r="BI411" s="41"/>
      <c r="BJ411" s="41"/>
      <c r="BK411" s="41"/>
      <c r="BL411" s="41"/>
      <c r="BM411" s="41"/>
      <c r="BN411" s="41"/>
      <c r="BO411" s="41"/>
      <c r="BP411" s="41"/>
      <c r="BQ411" s="41"/>
      <c r="BR411" s="41"/>
      <c r="BS411" s="41"/>
      <c r="BT411" s="41">
        <v>363</v>
      </c>
      <c r="BU411" s="41"/>
      <c r="BV411" s="53"/>
    </row>
    <row r="412" spans="1:74" s="38" customFormat="1" ht="12.75" customHeight="1" x14ac:dyDescent="0.3">
      <c r="A412" s="213"/>
      <c r="B412" s="176"/>
      <c r="C412" s="177"/>
      <c r="D412" s="143" t="s">
        <v>57</v>
      </c>
      <c r="E412" s="150"/>
      <c r="F412" s="32">
        <v>200</v>
      </c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>
        <v>20</v>
      </c>
      <c r="V412" s="33"/>
      <c r="W412" s="33"/>
      <c r="X412" s="33">
        <v>36</v>
      </c>
      <c r="Y412" s="33"/>
      <c r="Z412" s="33"/>
      <c r="AA412" s="33">
        <v>30</v>
      </c>
      <c r="AB412" s="34"/>
      <c r="AC412" s="33"/>
      <c r="AD412" s="33"/>
      <c r="AE412" s="33">
        <v>24</v>
      </c>
      <c r="AF412" s="33"/>
      <c r="AG412" s="33"/>
      <c r="AH412" s="33"/>
      <c r="AI412" s="33"/>
      <c r="AJ412" s="33"/>
      <c r="AK412" s="33">
        <v>9</v>
      </c>
      <c r="AL412" s="33"/>
      <c r="AM412" s="33"/>
      <c r="AN412" s="33"/>
      <c r="AO412" s="33"/>
      <c r="AP412" s="33">
        <v>31</v>
      </c>
      <c r="AQ412" s="33"/>
      <c r="AR412" s="33"/>
      <c r="AS412" s="33"/>
      <c r="AT412" s="33">
        <v>4</v>
      </c>
      <c r="AU412" s="33"/>
      <c r="AV412" s="33"/>
      <c r="AW412" s="33"/>
      <c r="AX412" s="33"/>
      <c r="AY412" s="33"/>
      <c r="AZ412" s="33"/>
      <c r="BA412" s="33"/>
      <c r="BB412" s="33"/>
      <c r="BC412" s="35">
        <v>1.6</v>
      </c>
      <c r="BD412" s="35"/>
      <c r="BE412" s="35"/>
      <c r="BF412" s="35"/>
      <c r="BG412" s="35"/>
      <c r="BH412" s="33"/>
      <c r="BI412" s="33"/>
      <c r="BJ412" s="33"/>
      <c r="BK412" s="33"/>
      <c r="BL412" s="33"/>
      <c r="BM412" s="33"/>
      <c r="BN412" s="33"/>
      <c r="BO412" s="33"/>
      <c r="BP412" s="33"/>
      <c r="BQ412" s="33"/>
      <c r="BR412" s="33"/>
      <c r="BS412" s="33"/>
      <c r="BT412" s="33"/>
      <c r="BU412" s="33">
        <v>78</v>
      </c>
      <c r="BV412" s="37"/>
    </row>
    <row r="413" spans="1:74" s="38" customFormat="1" ht="12.75" customHeight="1" x14ac:dyDescent="0.3">
      <c r="A413" s="213"/>
      <c r="B413" s="176"/>
      <c r="C413" s="177"/>
      <c r="D413" s="142" t="s">
        <v>50</v>
      </c>
      <c r="E413" s="143"/>
      <c r="F413" s="32">
        <v>100</v>
      </c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4"/>
      <c r="AC413" s="33"/>
      <c r="AD413" s="33"/>
      <c r="AE413" s="33"/>
      <c r="AF413" s="33"/>
      <c r="AG413" s="33"/>
      <c r="AH413" s="33"/>
      <c r="AI413" s="33"/>
      <c r="AJ413" s="33"/>
      <c r="AK413" s="33">
        <v>5</v>
      </c>
      <c r="AL413" s="33"/>
      <c r="AM413" s="33">
        <v>70</v>
      </c>
      <c r="AN413" s="33"/>
      <c r="AO413" s="33">
        <v>13</v>
      </c>
      <c r="AP413" s="33">
        <v>5</v>
      </c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5">
        <v>0.6</v>
      </c>
      <c r="BD413" s="35">
        <v>3</v>
      </c>
      <c r="BE413" s="35"/>
      <c r="BF413" s="35"/>
      <c r="BG413" s="35"/>
      <c r="BH413" s="33">
        <v>5</v>
      </c>
      <c r="BI413" s="33"/>
      <c r="BJ413" s="33"/>
      <c r="BK413" s="33"/>
      <c r="BL413" s="33"/>
      <c r="BM413" s="33"/>
      <c r="BN413" s="33"/>
      <c r="BO413" s="33"/>
      <c r="BP413" s="33"/>
      <c r="BQ413" s="33"/>
      <c r="BR413" s="33"/>
      <c r="BS413" s="33"/>
      <c r="BT413" s="33"/>
      <c r="BU413" s="33"/>
      <c r="BV413" s="37"/>
    </row>
    <row r="414" spans="1:74" s="38" customFormat="1" ht="12.75" customHeight="1" x14ac:dyDescent="0.3">
      <c r="A414" s="213"/>
      <c r="B414" s="176"/>
      <c r="C414" s="177"/>
      <c r="D414" s="142" t="s">
        <v>42</v>
      </c>
      <c r="E414" s="145"/>
      <c r="F414" s="32">
        <v>100</v>
      </c>
      <c r="G414" s="33">
        <v>100</v>
      </c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4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5"/>
      <c r="BD414" s="35"/>
      <c r="BE414" s="35"/>
      <c r="BF414" s="35"/>
      <c r="BG414" s="35"/>
      <c r="BH414" s="33"/>
      <c r="BI414" s="33"/>
      <c r="BJ414" s="33"/>
      <c r="BK414" s="33"/>
      <c r="BL414" s="33"/>
      <c r="BM414" s="33"/>
      <c r="BN414" s="33"/>
      <c r="BO414" s="33"/>
      <c r="BP414" s="33"/>
      <c r="BQ414" s="33"/>
      <c r="BR414" s="33"/>
      <c r="BS414" s="33"/>
      <c r="BT414" s="33"/>
      <c r="BU414" s="33"/>
      <c r="BV414" s="37"/>
    </row>
    <row r="415" spans="1:74" s="38" customFormat="1" ht="12.75" customHeight="1" x14ac:dyDescent="0.3">
      <c r="A415" s="213"/>
      <c r="B415" s="176"/>
      <c r="C415" s="177"/>
      <c r="D415" s="144" t="s">
        <v>137</v>
      </c>
      <c r="E415" s="145"/>
      <c r="F415" s="20">
        <v>130</v>
      </c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2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>
        <v>130</v>
      </c>
      <c r="AY415" s="21"/>
      <c r="AZ415" s="21"/>
      <c r="BA415" s="21"/>
      <c r="BB415" s="21"/>
      <c r="BC415" s="23"/>
      <c r="BD415" s="23"/>
      <c r="BE415" s="23"/>
      <c r="BF415" s="23"/>
      <c r="BG415" s="23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5"/>
    </row>
    <row r="416" spans="1:74" s="38" customFormat="1" ht="12.75" customHeight="1" x14ac:dyDescent="0.3">
      <c r="A416" s="213"/>
      <c r="B416" s="176"/>
      <c r="C416" s="177"/>
      <c r="D416" s="140" t="s">
        <v>38</v>
      </c>
      <c r="E416" s="141"/>
      <c r="F416" s="20">
        <v>200</v>
      </c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2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>
        <v>0.2</v>
      </c>
      <c r="AV416" s="21"/>
      <c r="AW416" s="21"/>
      <c r="AX416" s="21"/>
      <c r="AY416" s="21"/>
      <c r="AZ416" s="21"/>
      <c r="BA416" s="21">
        <v>10</v>
      </c>
      <c r="BB416" s="21"/>
      <c r="BC416" s="23"/>
      <c r="BD416" s="23"/>
      <c r="BE416" s="23"/>
      <c r="BF416" s="23"/>
      <c r="BG416" s="23"/>
      <c r="BH416" s="21">
        <v>12</v>
      </c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>
        <v>216</v>
      </c>
      <c r="BV416" s="25"/>
    </row>
    <row r="417" spans="1:75" s="38" customFormat="1" ht="12.75" customHeight="1" x14ac:dyDescent="0.3">
      <c r="A417" s="213"/>
      <c r="B417" s="189" t="s">
        <v>90</v>
      </c>
      <c r="C417" s="190"/>
      <c r="D417" s="151" t="s">
        <v>43</v>
      </c>
      <c r="E417" s="152"/>
      <c r="F417" s="40">
        <v>100</v>
      </c>
      <c r="G417" s="41"/>
      <c r="H417" s="41">
        <v>100</v>
      </c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2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3"/>
      <c r="BD417" s="43"/>
      <c r="BE417" s="43"/>
      <c r="BF417" s="43"/>
      <c r="BG417" s="43"/>
      <c r="BH417" s="41"/>
      <c r="BI417" s="41"/>
      <c r="BJ417" s="41"/>
      <c r="BK417" s="41"/>
      <c r="BL417" s="41"/>
      <c r="BM417" s="41"/>
      <c r="BN417" s="41"/>
      <c r="BO417" s="41"/>
      <c r="BP417" s="41"/>
      <c r="BQ417" s="41"/>
      <c r="BR417" s="41"/>
      <c r="BS417" s="41"/>
      <c r="BT417" s="41"/>
      <c r="BU417" s="41"/>
      <c r="BV417" s="53"/>
    </row>
    <row r="418" spans="1:75" s="38" customFormat="1" ht="12.75" customHeight="1" x14ac:dyDescent="0.3">
      <c r="A418" s="213"/>
      <c r="B418" s="191"/>
      <c r="C418" s="192"/>
      <c r="D418" s="142" t="s">
        <v>10</v>
      </c>
      <c r="E418" s="143"/>
      <c r="F418" s="32">
        <v>10</v>
      </c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4"/>
      <c r="AC418" s="33"/>
      <c r="AD418" s="33"/>
      <c r="AE418" s="33"/>
      <c r="AF418" s="33"/>
      <c r="AG418" s="33"/>
      <c r="AH418" s="33"/>
      <c r="AI418" s="33"/>
      <c r="AJ418" s="33">
        <v>10</v>
      </c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5"/>
      <c r="BD418" s="35"/>
      <c r="BE418" s="35"/>
      <c r="BF418" s="35"/>
      <c r="BG418" s="35"/>
      <c r="BH418" s="33"/>
      <c r="BI418" s="33"/>
      <c r="BJ418" s="33"/>
      <c r="BK418" s="33"/>
      <c r="BL418" s="33"/>
      <c r="BM418" s="33"/>
      <c r="BN418" s="33"/>
      <c r="BO418" s="33"/>
      <c r="BP418" s="33"/>
      <c r="BQ418" s="33"/>
      <c r="BR418" s="33"/>
      <c r="BS418" s="33"/>
      <c r="BT418" s="33"/>
      <c r="BU418" s="33"/>
      <c r="BV418" s="37"/>
    </row>
    <row r="419" spans="1:75" s="38" customFormat="1" ht="12.75" customHeight="1" x14ac:dyDescent="0.3">
      <c r="A419" s="213"/>
      <c r="B419" s="191"/>
      <c r="C419" s="192"/>
      <c r="D419" s="143" t="s">
        <v>19</v>
      </c>
      <c r="E419" s="150"/>
      <c r="F419" s="32">
        <v>100</v>
      </c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6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7"/>
      <c r="BD419" s="47"/>
      <c r="BE419" s="47"/>
      <c r="BF419" s="47"/>
      <c r="BG419" s="47"/>
      <c r="BH419" s="45"/>
      <c r="BI419" s="45"/>
      <c r="BJ419" s="45"/>
      <c r="BK419" s="45"/>
      <c r="BL419" s="45"/>
      <c r="BM419" s="45">
        <v>100</v>
      </c>
      <c r="BN419" s="45"/>
      <c r="BO419" s="45"/>
      <c r="BP419" s="45"/>
      <c r="BQ419" s="45"/>
      <c r="BR419" s="45"/>
      <c r="BS419" s="33"/>
      <c r="BT419" s="33"/>
      <c r="BU419" s="33"/>
      <c r="BV419" s="37"/>
    </row>
    <row r="420" spans="1:75" s="38" customFormat="1" ht="12.75" customHeight="1" x14ac:dyDescent="0.3">
      <c r="A420" s="213"/>
      <c r="B420" s="191"/>
      <c r="C420" s="192"/>
      <c r="D420" s="144" t="s">
        <v>122</v>
      </c>
      <c r="E420" s="145"/>
      <c r="F420" s="44">
        <v>30</v>
      </c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6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>
        <v>30</v>
      </c>
      <c r="AT420" s="45"/>
      <c r="AU420" s="45"/>
      <c r="AV420" s="45"/>
      <c r="AW420" s="45"/>
      <c r="AX420" s="45"/>
      <c r="AY420" s="45"/>
      <c r="AZ420" s="45"/>
      <c r="BA420" s="45"/>
      <c r="BB420" s="45"/>
      <c r="BC420" s="47"/>
      <c r="BD420" s="47"/>
      <c r="BE420" s="47"/>
      <c r="BF420" s="47"/>
      <c r="BG420" s="47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55"/>
    </row>
    <row r="421" spans="1:75" s="38" customFormat="1" ht="12.75" customHeight="1" x14ac:dyDescent="0.3">
      <c r="A421" s="213"/>
      <c r="B421" s="191"/>
      <c r="C421" s="192"/>
      <c r="D421" s="161" t="s">
        <v>155</v>
      </c>
      <c r="E421" s="162"/>
      <c r="F421" s="48">
        <v>200</v>
      </c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50"/>
      <c r="AC421" s="49"/>
      <c r="AD421" s="49"/>
      <c r="AE421" s="49"/>
      <c r="AF421" s="49"/>
      <c r="AG421" s="49"/>
      <c r="AH421" s="49"/>
      <c r="AI421" s="49"/>
      <c r="AJ421" s="49"/>
      <c r="AK421" s="49"/>
      <c r="AL421" s="49"/>
      <c r="AM421" s="49"/>
      <c r="AN421" s="49"/>
      <c r="AO421" s="49"/>
      <c r="AP421" s="49"/>
      <c r="AQ421" s="49"/>
      <c r="AR421" s="49"/>
      <c r="AS421" s="49"/>
      <c r="AT421" s="49"/>
      <c r="AU421" s="49"/>
      <c r="AV421" s="49"/>
      <c r="AW421" s="49"/>
      <c r="AX421" s="49"/>
      <c r="AY421" s="49"/>
      <c r="AZ421" s="49"/>
      <c r="BA421" s="49"/>
      <c r="BB421" s="49"/>
      <c r="BC421" s="51"/>
      <c r="BD421" s="51"/>
      <c r="BE421" s="51"/>
      <c r="BF421" s="51"/>
      <c r="BG421" s="51">
        <v>4</v>
      </c>
      <c r="BH421" s="49">
        <v>15</v>
      </c>
      <c r="BI421" s="49"/>
      <c r="BJ421" s="49"/>
      <c r="BK421" s="49">
        <v>100</v>
      </c>
      <c r="BL421" s="49"/>
      <c r="BM421" s="49"/>
      <c r="BN421" s="49"/>
      <c r="BO421" s="49"/>
      <c r="BP421" s="49"/>
      <c r="BQ421" s="49"/>
      <c r="BR421" s="49"/>
      <c r="BS421" s="49"/>
      <c r="BT421" s="49"/>
      <c r="BU421" s="49">
        <v>110</v>
      </c>
      <c r="BV421" s="52"/>
    </row>
    <row r="422" spans="1:75" s="38" customFormat="1" ht="12" customHeight="1" x14ac:dyDescent="0.3">
      <c r="A422" s="213"/>
      <c r="B422" s="189" t="s">
        <v>24</v>
      </c>
      <c r="C422" s="197"/>
      <c r="D422" s="151" t="s">
        <v>164</v>
      </c>
      <c r="E422" s="152"/>
      <c r="F422" s="40">
        <v>100</v>
      </c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2"/>
      <c r="AC422" s="41"/>
      <c r="AD422" s="41"/>
      <c r="AE422" s="41"/>
      <c r="AF422" s="41"/>
      <c r="AG422" s="41"/>
      <c r="AH422" s="41">
        <v>69</v>
      </c>
      <c r="AI422" s="41">
        <v>11</v>
      </c>
      <c r="AJ422" s="41"/>
      <c r="AK422" s="41"/>
      <c r="AL422" s="41"/>
      <c r="AM422" s="41"/>
      <c r="AN422" s="41"/>
      <c r="AO422" s="41"/>
      <c r="AP422" s="41">
        <v>12</v>
      </c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3">
        <v>0.9</v>
      </c>
      <c r="BD422" s="43"/>
      <c r="BE422" s="43"/>
      <c r="BF422" s="43"/>
      <c r="BG422" s="43"/>
      <c r="BH422" s="41"/>
      <c r="BI422" s="41"/>
      <c r="BJ422" s="41"/>
      <c r="BK422" s="41">
        <v>26</v>
      </c>
      <c r="BL422" s="41"/>
      <c r="BM422" s="41"/>
      <c r="BN422" s="41"/>
      <c r="BO422" s="41"/>
      <c r="BP422" s="41"/>
      <c r="BQ422" s="41"/>
      <c r="BR422" s="41"/>
      <c r="BS422" s="41"/>
      <c r="BT422" s="41"/>
      <c r="BU422" s="41"/>
      <c r="BV422" s="53"/>
    </row>
    <row r="423" spans="1:75" s="38" customFormat="1" ht="12" customHeight="1" x14ac:dyDescent="0.3">
      <c r="A423" s="213"/>
      <c r="B423" s="157"/>
      <c r="C423" s="158"/>
      <c r="D423" s="28" t="s">
        <v>15</v>
      </c>
      <c r="E423" s="29"/>
      <c r="F423" s="20">
        <v>60</v>
      </c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2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>
        <v>60</v>
      </c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3"/>
      <c r="BD423" s="23"/>
      <c r="BE423" s="23"/>
      <c r="BF423" s="23"/>
      <c r="BG423" s="23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5"/>
    </row>
    <row r="424" spans="1:75" s="38" customFormat="1" ht="12.75" customHeight="1" x14ac:dyDescent="0.3">
      <c r="A424" s="213"/>
      <c r="B424" s="157"/>
      <c r="C424" s="158"/>
      <c r="D424" s="142" t="s">
        <v>42</v>
      </c>
      <c r="E424" s="145"/>
      <c r="F424" s="32">
        <v>100</v>
      </c>
      <c r="G424" s="33">
        <v>100</v>
      </c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4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5"/>
      <c r="BD424" s="35"/>
      <c r="BE424" s="35"/>
      <c r="BF424" s="35"/>
      <c r="BG424" s="35"/>
      <c r="BH424" s="33"/>
      <c r="BI424" s="33"/>
      <c r="BJ424" s="33"/>
      <c r="BK424" s="33"/>
      <c r="BL424" s="33"/>
      <c r="BM424" s="33"/>
      <c r="BN424" s="33"/>
      <c r="BO424" s="33"/>
      <c r="BP424" s="33"/>
      <c r="BQ424" s="33"/>
      <c r="BR424" s="33"/>
      <c r="BS424" s="33"/>
      <c r="BT424" s="33"/>
      <c r="BU424" s="33"/>
      <c r="BV424" s="37"/>
    </row>
    <row r="425" spans="1:75" s="38" customFormat="1" ht="12.75" customHeight="1" x14ac:dyDescent="0.3">
      <c r="A425" s="213"/>
      <c r="B425" s="157"/>
      <c r="C425" s="158"/>
      <c r="D425" s="142" t="s">
        <v>10</v>
      </c>
      <c r="E425" s="145"/>
      <c r="F425" s="32">
        <v>10</v>
      </c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4"/>
      <c r="AC425" s="33"/>
      <c r="AD425" s="33"/>
      <c r="AE425" s="33"/>
      <c r="AF425" s="33"/>
      <c r="AG425" s="33"/>
      <c r="AH425" s="33"/>
      <c r="AI425" s="33"/>
      <c r="AJ425" s="33">
        <v>10</v>
      </c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5"/>
      <c r="BD425" s="35"/>
      <c r="BE425" s="35"/>
      <c r="BF425" s="35"/>
      <c r="BG425" s="35"/>
      <c r="BH425" s="33"/>
      <c r="BI425" s="33"/>
      <c r="BJ425" s="33"/>
      <c r="BK425" s="33"/>
      <c r="BL425" s="33"/>
      <c r="BM425" s="33"/>
      <c r="BN425" s="33"/>
      <c r="BO425" s="33"/>
      <c r="BP425" s="33"/>
      <c r="BQ425" s="33"/>
      <c r="BR425" s="33"/>
      <c r="BS425" s="33"/>
      <c r="BT425" s="33"/>
      <c r="BU425" s="33"/>
      <c r="BV425" s="37"/>
    </row>
    <row r="426" spans="1:75" s="38" customFormat="1" ht="12.75" customHeight="1" x14ac:dyDescent="0.3">
      <c r="A426" s="214"/>
      <c r="B426" s="157"/>
      <c r="C426" s="158"/>
      <c r="D426" s="144" t="s">
        <v>123</v>
      </c>
      <c r="E426" s="145"/>
      <c r="F426" s="32">
        <v>100</v>
      </c>
      <c r="G426" s="33"/>
      <c r="H426" s="33"/>
      <c r="I426" s="33"/>
      <c r="J426" s="33"/>
      <c r="K426" s="33"/>
      <c r="L426" s="33"/>
      <c r="M426" s="33"/>
      <c r="N426" s="33">
        <v>100</v>
      </c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4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5"/>
      <c r="BD426" s="35"/>
      <c r="BE426" s="35"/>
      <c r="BF426" s="35"/>
      <c r="BG426" s="35"/>
      <c r="BH426" s="33"/>
      <c r="BI426" s="33"/>
      <c r="BJ426" s="33"/>
      <c r="BK426" s="33"/>
      <c r="BL426" s="33"/>
      <c r="BM426" s="33"/>
      <c r="BN426" s="33"/>
      <c r="BO426" s="33"/>
      <c r="BP426" s="33"/>
      <c r="BQ426" s="33"/>
      <c r="BR426" s="33"/>
      <c r="BS426" s="33"/>
      <c r="BT426" s="33"/>
      <c r="BU426" s="33"/>
      <c r="BV426" s="37"/>
    </row>
    <row r="427" spans="1:75" s="38" customFormat="1" ht="12.75" customHeight="1" x14ac:dyDescent="0.3">
      <c r="A427" s="214"/>
      <c r="B427" s="157"/>
      <c r="C427" s="158"/>
      <c r="D427" s="144" t="s">
        <v>28</v>
      </c>
      <c r="E427" s="145"/>
      <c r="F427" s="32">
        <v>30</v>
      </c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4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5"/>
      <c r="BD427" s="35"/>
      <c r="BE427" s="35"/>
      <c r="BF427" s="35"/>
      <c r="BG427" s="35"/>
      <c r="BH427" s="33"/>
      <c r="BI427" s="33"/>
      <c r="BJ427" s="33"/>
      <c r="BK427" s="33"/>
      <c r="BL427" s="33"/>
      <c r="BM427" s="33"/>
      <c r="BN427" s="33"/>
      <c r="BO427" s="33"/>
      <c r="BP427" s="33"/>
      <c r="BQ427" s="33">
        <v>30</v>
      </c>
      <c r="BR427" s="33"/>
      <c r="BS427" s="33"/>
      <c r="BT427" s="33"/>
      <c r="BU427" s="33"/>
      <c r="BV427" s="37"/>
    </row>
    <row r="428" spans="1:75" s="38" customFormat="1" ht="12.75" customHeight="1" x14ac:dyDescent="0.3">
      <c r="A428" s="214"/>
      <c r="B428" s="191"/>
      <c r="C428" s="192"/>
      <c r="D428" s="143" t="s">
        <v>39</v>
      </c>
      <c r="E428" s="150"/>
      <c r="F428" s="32">
        <v>200</v>
      </c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4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5"/>
      <c r="BD428" s="35"/>
      <c r="BE428" s="35"/>
      <c r="BF428" s="35">
        <v>1</v>
      </c>
      <c r="BG428" s="35"/>
      <c r="BH428" s="33">
        <v>10</v>
      </c>
      <c r="BI428" s="33"/>
      <c r="BJ428" s="33"/>
      <c r="BK428" s="33"/>
      <c r="BL428" s="33"/>
      <c r="BM428" s="33"/>
      <c r="BN428" s="33"/>
      <c r="BO428" s="33"/>
      <c r="BP428" s="33"/>
      <c r="BQ428" s="33"/>
      <c r="BR428" s="33"/>
      <c r="BS428" s="33"/>
      <c r="BT428" s="33"/>
      <c r="BU428" s="33">
        <v>204</v>
      </c>
      <c r="BV428" s="37"/>
    </row>
    <row r="429" spans="1:75" s="38" customFormat="1" ht="12.75" customHeight="1" x14ac:dyDescent="0.3">
      <c r="A429" s="215"/>
      <c r="B429" s="159"/>
      <c r="C429" s="160"/>
      <c r="D429" s="146" t="s">
        <v>25</v>
      </c>
      <c r="E429" s="147"/>
      <c r="F429" s="48"/>
      <c r="G429" s="49">
        <f t="shared" ref="G429:AI429" si="45">SUM(G405:G428)</f>
        <v>200</v>
      </c>
      <c r="H429" s="49">
        <f t="shared" si="45"/>
        <v>200</v>
      </c>
      <c r="I429" s="49">
        <f t="shared" si="45"/>
        <v>0</v>
      </c>
      <c r="J429" s="49">
        <f t="shared" si="45"/>
        <v>0</v>
      </c>
      <c r="K429" s="49">
        <f t="shared" si="45"/>
        <v>0</v>
      </c>
      <c r="L429" s="49">
        <f t="shared" si="45"/>
        <v>0</v>
      </c>
      <c r="M429" s="49">
        <f t="shared" si="45"/>
        <v>0</v>
      </c>
      <c r="N429" s="49">
        <f t="shared" si="45"/>
        <v>100</v>
      </c>
      <c r="O429" s="49">
        <f t="shared" si="45"/>
        <v>0</v>
      </c>
      <c r="P429" s="49">
        <f t="shared" si="45"/>
        <v>0</v>
      </c>
      <c r="Q429" s="49">
        <f t="shared" si="45"/>
        <v>0</v>
      </c>
      <c r="R429" s="49">
        <f t="shared" si="45"/>
        <v>0</v>
      </c>
      <c r="S429" s="49">
        <f t="shared" si="45"/>
        <v>0</v>
      </c>
      <c r="T429" s="49">
        <f t="shared" si="45"/>
        <v>0</v>
      </c>
      <c r="U429" s="49">
        <f t="shared" si="45"/>
        <v>40</v>
      </c>
      <c r="V429" s="49">
        <f t="shared" si="45"/>
        <v>43</v>
      </c>
      <c r="W429" s="49">
        <f t="shared" si="45"/>
        <v>0</v>
      </c>
      <c r="X429" s="49">
        <f t="shared" si="45"/>
        <v>36</v>
      </c>
      <c r="Y429" s="49">
        <f t="shared" si="45"/>
        <v>0</v>
      </c>
      <c r="Z429" s="49">
        <f t="shared" si="45"/>
        <v>0</v>
      </c>
      <c r="AA429" s="49">
        <f t="shared" si="45"/>
        <v>30</v>
      </c>
      <c r="AB429" s="99">
        <f t="shared" si="45"/>
        <v>0</v>
      </c>
      <c r="AC429" s="49">
        <f t="shared" si="45"/>
        <v>0</v>
      </c>
      <c r="AD429" s="49">
        <f t="shared" si="45"/>
        <v>0</v>
      </c>
      <c r="AE429" s="49">
        <f t="shared" si="45"/>
        <v>24</v>
      </c>
      <c r="AF429" s="49">
        <f t="shared" si="45"/>
        <v>0</v>
      </c>
      <c r="AG429" s="49">
        <f t="shared" si="45"/>
        <v>0</v>
      </c>
      <c r="AH429" s="49">
        <f t="shared" si="45"/>
        <v>69</v>
      </c>
      <c r="AI429" s="49">
        <f t="shared" si="45"/>
        <v>23</v>
      </c>
      <c r="AJ429" s="49">
        <f t="shared" ref="AJ429:BO429" si="46">SUM(AJ405:AJ428)</f>
        <v>30</v>
      </c>
      <c r="AK429" s="49">
        <f t="shared" si="46"/>
        <v>14</v>
      </c>
      <c r="AL429" s="49">
        <f t="shared" si="46"/>
        <v>150</v>
      </c>
      <c r="AM429" s="49">
        <f t="shared" si="46"/>
        <v>70</v>
      </c>
      <c r="AN429" s="49">
        <f t="shared" si="46"/>
        <v>0</v>
      </c>
      <c r="AO429" s="49">
        <f t="shared" si="46"/>
        <v>33</v>
      </c>
      <c r="AP429" s="49">
        <f t="shared" si="46"/>
        <v>68</v>
      </c>
      <c r="AQ429" s="49">
        <f t="shared" si="46"/>
        <v>90</v>
      </c>
      <c r="AR429" s="49">
        <f t="shared" si="46"/>
        <v>0</v>
      </c>
      <c r="AS429" s="49">
        <f t="shared" si="46"/>
        <v>30</v>
      </c>
      <c r="AT429" s="49">
        <f t="shared" si="46"/>
        <v>5.25</v>
      </c>
      <c r="AU429" s="49">
        <f t="shared" si="46"/>
        <v>0.2</v>
      </c>
      <c r="AV429" s="49">
        <f t="shared" si="46"/>
        <v>0</v>
      </c>
      <c r="AW429" s="49">
        <f t="shared" si="46"/>
        <v>0</v>
      </c>
      <c r="AX429" s="49">
        <f t="shared" si="46"/>
        <v>130</v>
      </c>
      <c r="AY429" s="49">
        <f t="shared" si="46"/>
        <v>0</v>
      </c>
      <c r="AZ429" s="49">
        <f t="shared" si="46"/>
        <v>0</v>
      </c>
      <c r="BA429" s="49">
        <f t="shared" si="46"/>
        <v>10</v>
      </c>
      <c r="BB429" s="49">
        <f t="shared" si="46"/>
        <v>0</v>
      </c>
      <c r="BC429" s="51">
        <f t="shared" si="46"/>
        <v>8.1</v>
      </c>
      <c r="BD429" s="51">
        <f t="shared" si="46"/>
        <v>3</v>
      </c>
      <c r="BE429" s="51">
        <f t="shared" si="46"/>
        <v>0</v>
      </c>
      <c r="BF429" s="51">
        <f t="shared" si="46"/>
        <v>2</v>
      </c>
      <c r="BG429" s="51">
        <f t="shared" si="46"/>
        <v>4</v>
      </c>
      <c r="BH429" s="49">
        <f t="shared" si="46"/>
        <v>54</v>
      </c>
      <c r="BI429" s="49">
        <f t="shared" si="46"/>
        <v>0</v>
      </c>
      <c r="BJ429" s="49">
        <f t="shared" si="46"/>
        <v>150</v>
      </c>
      <c r="BK429" s="49">
        <f t="shared" si="46"/>
        <v>326</v>
      </c>
      <c r="BL429" s="49">
        <f t="shared" si="46"/>
        <v>0</v>
      </c>
      <c r="BM429" s="49">
        <f t="shared" si="46"/>
        <v>100</v>
      </c>
      <c r="BN429" s="49">
        <f t="shared" si="46"/>
        <v>0</v>
      </c>
      <c r="BO429" s="49">
        <f t="shared" si="46"/>
        <v>0</v>
      </c>
      <c r="BP429" s="49">
        <f t="shared" ref="BP429:BU429" si="47">SUM(BP405:BP428)</f>
        <v>0</v>
      </c>
      <c r="BQ429" s="49">
        <f t="shared" si="47"/>
        <v>30</v>
      </c>
      <c r="BR429" s="49">
        <f t="shared" si="47"/>
        <v>0</v>
      </c>
      <c r="BS429" s="49">
        <f t="shared" si="47"/>
        <v>0</v>
      </c>
      <c r="BT429" s="49">
        <f t="shared" si="47"/>
        <v>363</v>
      </c>
      <c r="BU429" s="49">
        <f t="shared" si="47"/>
        <v>971</v>
      </c>
      <c r="BV429" s="52">
        <v>3468</v>
      </c>
    </row>
    <row r="430" spans="1:75" s="27" customFormat="1" ht="12.75" customHeight="1" x14ac:dyDescent="0.3">
      <c r="A430" s="212">
        <v>18</v>
      </c>
      <c r="B430" s="189" t="s">
        <v>22</v>
      </c>
      <c r="C430" s="197"/>
      <c r="D430" s="140" t="s">
        <v>51</v>
      </c>
      <c r="E430" s="184"/>
      <c r="F430" s="20">
        <v>200</v>
      </c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>
        <v>64</v>
      </c>
      <c r="V430" s="21"/>
      <c r="W430" s="21"/>
      <c r="X430" s="21"/>
      <c r="Y430" s="21"/>
      <c r="Z430" s="21"/>
      <c r="AA430" s="21"/>
      <c r="AB430" s="22"/>
      <c r="AC430" s="21"/>
      <c r="AD430" s="21"/>
      <c r="AE430" s="21"/>
      <c r="AF430" s="21"/>
      <c r="AG430" s="21"/>
      <c r="AH430" s="21"/>
      <c r="AI430" s="21">
        <v>8</v>
      </c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3">
        <v>2</v>
      </c>
      <c r="BD430" s="23"/>
      <c r="BE430" s="23"/>
      <c r="BF430" s="23"/>
      <c r="BG430" s="23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>
        <v>154</v>
      </c>
      <c r="BV430" s="25"/>
      <c r="BW430" s="26"/>
    </row>
    <row r="431" spans="1:75" s="31" customFormat="1" ht="12.75" customHeight="1" x14ac:dyDescent="0.3">
      <c r="A431" s="237"/>
      <c r="B431" s="157"/>
      <c r="C431" s="158"/>
      <c r="D431" s="144" t="s">
        <v>18</v>
      </c>
      <c r="E431" s="145"/>
      <c r="F431" s="20">
        <v>200</v>
      </c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2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3"/>
      <c r="BD431" s="23"/>
      <c r="BE431" s="23"/>
      <c r="BF431" s="23"/>
      <c r="BG431" s="23"/>
      <c r="BH431" s="21"/>
      <c r="BI431" s="21"/>
      <c r="BJ431" s="21"/>
      <c r="BK431" s="21">
        <v>200</v>
      </c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5"/>
    </row>
    <row r="432" spans="1:75" s="38" customFormat="1" ht="12" customHeight="1" x14ac:dyDescent="0.3">
      <c r="A432" s="213"/>
      <c r="B432" s="157"/>
      <c r="C432" s="158"/>
      <c r="D432" s="142" t="s">
        <v>43</v>
      </c>
      <c r="E432" s="143"/>
      <c r="F432" s="32">
        <v>100</v>
      </c>
      <c r="G432" s="32"/>
      <c r="H432" s="33">
        <v>100</v>
      </c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4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5"/>
      <c r="BD432" s="35"/>
      <c r="BE432" s="35"/>
      <c r="BF432" s="35"/>
      <c r="BG432" s="35"/>
      <c r="BH432" s="33"/>
      <c r="BI432" s="33"/>
      <c r="BJ432" s="33"/>
      <c r="BK432" s="33"/>
      <c r="BL432" s="33"/>
      <c r="BM432" s="33"/>
      <c r="BN432" s="33"/>
      <c r="BO432" s="33"/>
      <c r="BP432" s="33"/>
      <c r="BQ432" s="33"/>
      <c r="BR432" s="33"/>
      <c r="BS432" s="33"/>
      <c r="BT432" s="33"/>
      <c r="BU432" s="33"/>
      <c r="BV432" s="37"/>
    </row>
    <row r="433" spans="1:74" s="38" customFormat="1" ht="12" customHeight="1" x14ac:dyDescent="0.3">
      <c r="A433" s="213"/>
      <c r="B433" s="157"/>
      <c r="C433" s="158"/>
      <c r="D433" s="142" t="s">
        <v>10</v>
      </c>
      <c r="E433" s="145"/>
      <c r="F433" s="32">
        <v>10</v>
      </c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4"/>
      <c r="AC433" s="33"/>
      <c r="AD433" s="33"/>
      <c r="AE433" s="33"/>
      <c r="AF433" s="33"/>
      <c r="AG433" s="33"/>
      <c r="AH433" s="33"/>
      <c r="AI433" s="33"/>
      <c r="AJ433" s="33">
        <v>10</v>
      </c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5"/>
      <c r="BD433" s="35"/>
      <c r="BE433" s="35"/>
      <c r="BF433" s="35"/>
      <c r="BG433" s="35"/>
      <c r="BH433" s="33"/>
      <c r="BI433" s="33"/>
      <c r="BJ433" s="33"/>
      <c r="BK433" s="33"/>
      <c r="BL433" s="33"/>
      <c r="BM433" s="33"/>
      <c r="BN433" s="33"/>
      <c r="BO433" s="33"/>
      <c r="BP433" s="33"/>
      <c r="BQ433" s="33"/>
      <c r="BR433" s="33"/>
      <c r="BS433" s="33"/>
      <c r="BT433" s="33"/>
      <c r="BU433" s="33"/>
      <c r="BV433" s="37"/>
    </row>
    <row r="434" spans="1:74" s="38" customFormat="1" ht="12" customHeight="1" x14ac:dyDescent="0.3">
      <c r="A434" s="213"/>
      <c r="B434" s="157"/>
      <c r="C434" s="158"/>
      <c r="D434" s="143" t="s">
        <v>28</v>
      </c>
      <c r="E434" s="150"/>
      <c r="F434" s="32">
        <v>30</v>
      </c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4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5"/>
      <c r="BD434" s="35"/>
      <c r="BE434" s="35"/>
      <c r="BF434" s="35"/>
      <c r="BG434" s="35"/>
      <c r="BH434" s="33"/>
      <c r="BI434" s="33"/>
      <c r="BJ434" s="33"/>
      <c r="BK434" s="33"/>
      <c r="BL434" s="33"/>
      <c r="BM434" s="33"/>
      <c r="BN434" s="33"/>
      <c r="BO434" s="33"/>
      <c r="BP434" s="33"/>
      <c r="BQ434" s="33">
        <v>30</v>
      </c>
      <c r="BR434" s="33"/>
      <c r="BS434" s="33"/>
      <c r="BT434" s="33"/>
      <c r="BU434" s="33"/>
      <c r="BV434" s="37"/>
    </row>
    <row r="435" spans="1:74" s="38" customFormat="1" ht="12" customHeight="1" x14ac:dyDescent="0.3">
      <c r="A435" s="213"/>
      <c r="B435" s="157"/>
      <c r="C435" s="158"/>
      <c r="D435" s="144" t="s">
        <v>130</v>
      </c>
      <c r="E435" s="145"/>
      <c r="F435" s="32">
        <v>50</v>
      </c>
      <c r="G435" s="33"/>
      <c r="H435" s="33"/>
      <c r="I435" s="33"/>
      <c r="J435" s="33"/>
      <c r="K435" s="33"/>
      <c r="L435" s="33">
        <v>50</v>
      </c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4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5"/>
      <c r="BD435" s="35"/>
      <c r="BE435" s="35"/>
      <c r="BF435" s="35"/>
      <c r="BG435" s="35"/>
      <c r="BH435" s="33"/>
      <c r="BI435" s="33"/>
      <c r="BJ435" s="33"/>
      <c r="BK435" s="33"/>
      <c r="BL435" s="33"/>
      <c r="BM435" s="33"/>
      <c r="BN435" s="33"/>
      <c r="BO435" s="33"/>
      <c r="BP435" s="33"/>
      <c r="BQ435" s="33"/>
      <c r="BR435" s="33"/>
      <c r="BS435" s="33"/>
      <c r="BT435" s="33"/>
      <c r="BU435" s="33"/>
      <c r="BV435" s="37"/>
    </row>
    <row r="436" spans="1:74" s="38" customFormat="1" ht="12" customHeight="1" x14ac:dyDescent="0.3">
      <c r="A436" s="213"/>
      <c r="B436" s="157"/>
      <c r="C436" s="158"/>
      <c r="D436" s="143" t="s">
        <v>39</v>
      </c>
      <c r="E436" s="150"/>
      <c r="F436" s="32">
        <v>200</v>
      </c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4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5"/>
      <c r="BD436" s="35"/>
      <c r="BE436" s="35"/>
      <c r="BF436" s="35">
        <v>1</v>
      </c>
      <c r="BG436" s="35"/>
      <c r="BH436" s="33">
        <v>10</v>
      </c>
      <c r="BI436" s="33"/>
      <c r="BJ436" s="33"/>
      <c r="BK436" s="33"/>
      <c r="BL436" s="33"/>
      <c r="BM436" s="33"/>
      <c r="BN436" s="33"/>
      <c r="BO436" s="33"/>
      <c r="BP436" s="33"/>
      <c r="BQ436" s="33"/>
      <c r="BR436" s="33"/>
      <c r="BS436" s="33"/>
      <c r="BT436" s="33"/>
      <c r="BU436" s="33">
        <v>204</v>
      </c>
      <c r="BV436" s="37"/>
    </row>
    <row r="437" spans="1:74" s="38" customFormat="1" ht="12" customHeight="1" x14ac:dyDescent="0.3">
      <c r="A437" s="213"/>
      <c r="B437" s="174" t="s">
        <v>23</v>
      </c>
      <c r="C437" s="175"/>
      <c r="D437" s="151" t="s">
        <v>121</v>
      </c>
      <c r="E437" s="152"/>
      <c r="F437" s="40">
        <v>500</v>
      </c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2"/>
      <c r="AC437" s="41"/>
      <c r="AD437" s="41"/>
      <c r="AE437" s="41"/>
      <c r="AF437" s="41"/>
      <c r="AG437" s="41"/>
      <c r="AH437" s="41">
        <v>40</v>
      </c>
      <c r="AI437" s="41"/>
      <c r="AJ437" s="41"/>
      <c r="AK437" s="41"/>
      <c r="AL437" s="41">
        <v>150</v>
      </c>
      <c r="AM437" s="41"/>
      <c r="AN437" s="41"/>
      <c r="AO437" s="41"/>
      <c r="AP437" s="41">
        <v>10</v>
      </c>
      <c r="AQ437" s="41"/>
      <c r="AR437" s="41"/>
      <c r="AS437" s="41"/>
      <c r="AT437" s="41">
        <v>1.25</v>
      </c>
      <c r="AU437" s="41"/>
      <c r="AV437" s="41"/>
      <c r="AW437" s="41"/>
      <c r="AX437" s="41"/>
      <c r="AY437" s="41"/>
      <c r="AZ437" s="41"/>
      <c r="BA437" s="41"/>
      <c r="BB437" s="41">
        <v>100</v>
      </c>
      <c r="BC437" s="43">
        <v>3</v>
      </c>
      <c r="BD437" s="43"/>
      <c r="BE437" s="43"/>
      <c r="BF437" s="43"/>
      <c r="BG437" s="43"/>
      <c r="BH437" s="41"/>
      <c r="BI437" s="41"/>
      <c r="BJ437" s="41"/>
      <c r="BK437" s="41"/>
      <c r="BL437" s="41"/>
      <c r="BM437" s="41"/>
      <c r="BN437" s="41"/>
      <c r="BO437" s="41"/>
      <c r="BP437" s="41"/>
      <c r="BQ437" s="41"/>
      <c r="BR437" s="41"/>
      <c r="BS437" s="41"/>
      <c r="BT437" s="41">
        <v>300</v>
      </c>
      <c r="BU437" s="41"/>
      <c r="BV437" s="53"/>
    </row>
    <row r="438" spans="1:74" s="38" customFormat="1" ht="10.5" customHeight="1" x14ac:dyDescent="0.3">
      <c r="A438" s="213"/>
      <c r="B438" s="176"/>
      <c r="C438" s="177"/>
      <c r="D438" s="142" t="s">
        <v>151</v>
      </c>
      <c r="E438" s="143"/>
      <c r="F438" s="20">
        <v>200</v>
      </c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>
        <v>55</v>
      </c>
      <c r="W438" s="21"/>
      <c r="X438" s="21"/>
      <c r="Y438" s="21"/>
      <c r="Z438" s="21"/>
      <c r="AA438" s="21">
        <v>64</v>
      </c>
      <c r="AB438" s="22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>
        <v>12</v>
      </c>
      <c r="AP438" s="21">
        <v>8</v>
      </c>
      <c r="AQ438" s="21"/>
      <c r="AR438" s="21"/>
      <c r="AS438" s="21"/>
      <c r="AT438" s="21">
        <v>1</v>
      </c>
      <c r="AU438" s="21"/>
      <c r="AV438" s="21"/>
      <c r="AW438" s="21"/>
      <c r="AX438" s="21"/>
      <c r="AY438" s="21"/>
      <c r="AZ438" s="21"/>
      <c r="BA438" s="21"/>
      <c r="BB438" s="21"/>
      <c r="BC438" s="23">
        <v>2</v>
      </c>
      <c r="BD438" s="23"/>
      <c r="BE438" s="23"/>
      <c r="BF438" s="23"/>
      <c r="BG438" s="23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33">
        <v>12</v>
      </c>
      <c r="BT438" s="33"/>
      <c r="BU438" s="33">
        <v>128</v>
      </c>
      <c r="BV438" s="37"/>
    </row>
    <row r="439" spans="1:74" s="38" customFormat="1" ht="12" customHeight="1" x14ac:dyDescent="0.3">
      <c r="A439" s="213"/>
      <c r="B439" s="176"/>
      <c r="C439" s="177"/>
      <c r="D439" s="142" t="s">
        <v>169</v>
      </c>
      <c r="E439" s="143"/>
      <c r="F439" s="44">
        <v>100</v>
      </c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6"/>
      <c r="AC439" s="45"/>
      <c r="AD439" s="45"/>
      <c r="AE439" s="45"/>
      <c r="AF439" s="45"/>
      <c r="AG439" s="45"/>
      <c r="AH439" s="45"/>
      <c r="AI439" s="45"/>
      <c r="AJ439" s="45"/>
      <c r="AK439" s="45">
        <v>10</v>
      </c>
      <c r="AL439" s="45"/>
      <c r="AM439" s="45"/>
      <c r="AN439" s="45"/>
      <c r="AO439" s="45">
        <v>101</v>
      </c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7"/>
      <c r="BD439" s="47"/>
      <c r="BE439" s="47"/>
      <c r="BF439" s="47"/>
      <c r="BG439" s="47"/>
      <c r="BH439" s="45"/>
      <c r="BI439" s="45"/>
      <c r="BJ439" s="45"/>
      <c r="BK439" s="45"/>
      <c r="BL439" s="45"/>
      <c r="BM439" s="45"/>
      <c r="BN439" s="45"/>
      <c r="BO439" s="45"/>
      <c r="BP439" s="45"/>
      <c r="BQ439" s="45"/>
      <c r="BR439" s="45"/>
      <c r="BS439" s="33"/>
      <c r="BT439" s="33"/>
      <c r="BU439" s="33"/>
      <c r="BV439" s="37"/>
    </row>
    <row r="440" spans="1:74" s="38" customFormat="1" ht="12" customHeight="1" x14ac:dyDescent="0.3">
      <c r="A440" s="213"/>
      <c r="B440" s="176"/>
      <c r="C440" s="177"/>
      <c r="D440" s="143" t="s">
        <v>42</v>
      </c>
      <c r="E440" s="150"/>
      <c r="F440" s="32">
        <v>100</v>
      </c>
      <c r="G440" s="33">
        <v>100</v>
      </c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4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5"/>
      <c r="BD440" s="35"/>
      <c r="BE440" s="35"/>
      <c r="BF440" s="35"/>
      <c r="BG440" s="35"/>
      <c r="BH440" s="33"/>
      <c r="BI440" s="33"/>
      <c r="BJ440" s="33"/>
      <c r="BK440" s="33"/>
      <c r="BL440" s="33"/>
      <c r="BM440" s="33"/>
      <c r="BN440" s="33"/>
      <c r="BO440" s="33"/>
      <c r="BP440" s="33"/>
      <c r="BQ440" s="33"/>
      <c r="BR440" s="33"/>
      <c r="BS440" s="33"/>
      <c r="BT440" s="33"/>
      <c r="BU440" s="33"/>
      <c r="BV440" s="37"/>
    </row>
    <row r="441" spans="1:74" s="38" customFormat="1" ht="12" customHeight="1" x14ac:dyDescent="0.3">
      <c r="A441" s="213"/>
      <c r="B441" s="176"/>
      <c r="C441" s="177"/>
      <c r="D441" s="144" t="s">
        <v>167</v>
      </c>
      <c r="E441" s="145"/>
      <c r="F441" s="44">
        <v>100</v>
      </c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6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>
        <v>100</v>
      </c>
      <c r="AX441" s="45"/>
      <c r="AY441" s="45"/>
      <c r="AZ441" s="45"/>
      <c r="BA441" s="45"/>
      <c r="BB441" s="45"/>
      <c r="BC441" s="47"/>
      <c r="BD441" s="47"/>
      <c r="BE441" s="47"/>
      <c r="BF441" s="47"/>
      <c r="BG441" s="47"/>
      <c r="BH441" s="45"/>
      <c r="BI441" s="45"/>
      <c r="BJ441" s="45"/>
      <c r="BK441" s="45"/>
      <c r="BL441" s="45"/>
      <c r="BM441" s="45"/>
      <c r="BN441" s="45"/>
      <c r="BO441" s="45"/>
      <c r="BP441" s="45"/>
      <c r="BQ441" s="45"/>
      <c r="BR441" s="45"/>
      <c r="BS441" s="45"/>
      <c r="BT441" s="45"/>
      <c r="BU441" s="45"/>
      <c r="BV441" s="55"/>
    </row>
    <row r="442" spans="1:74" s="38" customFormat="1" ht="12" customHeight="1" x14ac:dyDescent="0.3">
      <c r="A442" s="213"/>
      <c r="B442" s="178"/>
      <c r="C442" s="179"/>
      <c r="D442" s="161" t="s">
        <v>38</v>
      </c>
      <c r="E442" s="182"/>
      <c r="F442" s="48">
        <v>200</v>
      </c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50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  <c r="AR442" s="49"/>
      <c r="AS442" s="49"/>
      <c r="AT442" s="49"/>
      <c r="AU442" s="49">
        <v>0.2</v>
      </c>
      <c r="AV442" s="49"/>
      <c r="AW442" s="49"/>
      <c r="AX442" s="49"/>
      <c r="AY442" s="49"/>
      <c r="AZ442" s="49"/>
      <c r="BA442" s="49">
        <v>10</v>
      </c>
      <c r="BB442" s="49"/>
      <c r="BC442" s="51"/>
      <c r="BD442" s="51"/>
      <c r="BE442" s="51"/>
      <c r="BF442" s="51"/>
      <c r="BG442" s="51"/>
      <c r="BH442" s="49">
        <v>12</v>
      </c>
      <c r="BI442" s="49"/>
      <c r="BJ442" s="49"/>
      <c r="BK442" s="49"/>
      <c r="BL442" s="49"/>
      <c r="BM442" s="49"/>
      <c r="BN442" s="49"/>
      <c r="BO442" s="49"/>
      <c r="BP442" s="49"/>
      <c r="BQ442" s="49"/>
      <c r="BR442" s="49"/>
      <c r="BS442" s="49"/>
      <c r="BT442" s="49"/>
      <c r="BU442" s="49">
        <v>216</v>
      </c>
      <c r="BV442" s="52"/>
    </row>
    <row r="443" spans="1:74" s="38" customFormat="1" ht="12" customHeight="1" x14ac:dyDescent="0.3">
      <c r="A443" s="213"/>
      <c r="B443" s="189" t="s">
        <v>90</v>
      </c>
      <c r="C443" s="190"/>
      <c r="D443" s="151" t="s">
        <v>18</v>
      </c>
      <c r="E443" s="152"/>
      <c r="F443" s="40">
        <v>200</v>
      </c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2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3"/>
      <c r="BD443" s="43"/>
      <c r="BE443" s="43"/>
      <c r="BF443" s="43"/>
      <c r="BG443" s="43"/>
      <c r="BH443" s="41"/>
      <c r="BI443" s="41"/>
      <c r="BJ443" s="41"/>
      <c r="BK443" s="41">
        <v>200</v>
      </c>
      <c r="BL443" s="41"/>
      <c r="BM443" s="41"/>
      <c r="BN443" s="41"/>
      <c r="BO443" s="41"/>
      <c r="BP443" s="41"/>
      <c r="BQ443" s="41"/>
      <c r="BR443" s="41"/>
      <c r="BS443" s="41"/>
      <c r="BT443" s="41"/>
      <c r="BU443" s="41"/>
      <c r="BV443" s="53"/>
    </row>
    <row r="444" spans="1:74" s="38" customFormat="1" ht="12" customHeight="1" x14ac:dyDescent="0.3">
      <c r="A444" s="213"/>
      <c r="B444" s="157"/>
      <c r="C444" s="192"/>
      <c r="D444" s="144" t="s">
        <v>72</v>
      </c>
      <c r="E444" s="143"/>
      <c r="F444" s="32">
        <v>100</v>
      </c>
      <c r="G444" s="33"/>
      <c r="H444" s="33"/>
      <c r="I444" s="33"/>
      <c r="J444" s="33"/>
      <c r="K444" s="33">
        <v>100</v>
      </c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4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5"/>
      <c r="BD444" s="35"/>
      <c r="BE444" s="35"/>
      <c r="BF444" s="35"/>
      <c r="BG444" s="35"/>
      <c r="BH444" s="33"/>
      <c r="BI444" s="33"/>
      <c r="BJ444" s="33"/>
      <c r="BK444" s="33"/>
      <c r="BL444" s="33"/>
      <c r="BM444" s="33"/>
      <c r="BN444" s="33"/>
      <c r="BO444" s="33"/>
      <c r="BP444" s="33"/>
      <c r="BQ444" s="33"/>
      <c r="BR444" s="33"/>
      <c r="BS444" s="33"/>
      <c r="BT444" s="33"/>
      <c r="BU444" s="33"/>
      <c r="BV444" s="37"/>
    </row>
    <row r="445" spans="1:74" s="38" customFormat="1" ht="12" customHeight="1" x14ac:dyDescent="0.3">
      <c r="A445" s="213"/>
      <c r="B445" s="191"/>
      <c r="C445" s="192"/>
      <c r="D445" s="195"/>
      <c r="E445" s="196"/>
      <c r="F445" s="100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  <c r="AA445" s="101"/>
      <c r="AB445" s="102"/>
      <c r="AC445" s="101"/>
      <c r="AD445" s="101"/>
      <c r="AE445" s="101"/>
      <c r="AF445" s="101"/>
      <c r="AG445" s="101"/>
      <c r="AH445" s="101"/>
      <c r="AI445" s="101"/>
      <c r="AJ445" s="101"/>
      <c r="AK445" s="101"/>
      <c r="AL445" s="101"/>
      <c r="AM445" s="101"/>
      <c r="AN445" s="101"/>
      <c r="AO445" s="101"/>
      <c r="AP445" s="101"/>
      <c r="AQ445" s="101"/>
      <c r="AR445" s="101"/>
      <c r="AS445" s="101"/>
      <c r="AT445" s="101"/>
      <c r="AU445" s="101"/>
      <c r="AV445" s="101"/>
      <c r="AW445" s="101"/>
      <c r="AX445" s="101"/>
      <c r="AY445" s="101"/>
      <c r="AZ445" s="101"/>
      <c r="BA445" s="101"/>
      <c r="BB445" s="101"/>
      <c r="BC445" s="103"/>
      <c r="BD445" s="103"/>
      <c r="BE445" s="103"/>
      <c r="BF445" s="103"/>
      <c r="BG445" s="103"/>
      <c r="BH445" s="101"/>
      <c r="BI445" s="101"/>
      <c r="BJ445" s="101"/>
      <c r="BK445" s="101"/>
      <c r="BL445" s="101"/>
      <c r="BM445" s="101"/>
      <c r="BN445" s="101"/>
      <c r="BO445" s="101"/>
      <c r="BP445" s="101"/>
      <c r="BQ445" s="101"/>
      <c r="BR445" s="101"/>
      <c r="BS445" s="101"/>
      <c r="BT445" s="101"/>
      <c r="BU445" s="101"/>
      <c r="BV445" s="104"/>
    </row>
    <row r="446" spans="1:74" s="38" customFormat="1" ht="12.75" customHeight="1" x14ac:dyDescent="0.3">
      <c r="A446" s="213"/>
      <c r="B446" s="189" t="s">
        <v>24</v>
      </c>
      <c r="C446" s="197"/>
      <c r="D446" s="139" t="s">
        <v>170</v>
      </c>
      <c r="E446" s="140"/>
      <c r="F446" s="20">
        <v>200</v>
      </c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>
        <v>43</v>
      </c>
      <c r="X446" s="21"/>
      <c r="Y446" s="21"/>
      <c r="Z446" s="21"/>
      <c r="AA446" s="21"/>
      <c r="AB446" s="22"/>
      <c r="AC446" s="21"/>
      <c r="AD446" s="21"/>
      <c r="AE446" s="21"/>
      <c r="AF446" s="21"/>
      <c r="AG446" s="21"/>
      <c r="AH446" s="21"/>
      <c r="AI446" s="21">
        <v>7</v>
      </c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3">
        <v>2</v>
      </c>
      <c r="BD446" s="23"/>
      <c r="BE446" s="23"/>
      <c r="BF446" s="23"/>
      <c r="BG446" s="23"/>
      <c r="BH446" s="21">
        <v>2</v>
      </c>
      <c r="BI446" s="21"/>
      <c r="BJ446" s="21"/>
      <c r="BK446" s="21">
        <v>159</v>
      </c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5"/>
    </row>
    <row r="447" spans="1:74" s="38" customFormat="1" ht="12" customHeight="1" x14ac:dyDescent="0.3">
      <c r="A447" s="213"/>
      <c r="B447" s="157"/>
      <c r="C447" s="158"/>
      <c r="D447" s="142" t="s">
        <v>74</v>
      </c>
      <c r="E447" s="143"/>
      <c r="F447" s="32">
        <v>30</v>
      </c>
      <c r="G447" s="32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4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5"/>
      <c r="BD447" s="35"/>
      <c r="BE447" s="35"/>
      <c r="BF447" s="35"/>
      <c r="BG447" s="35"/>
      <c r="BH447" s="33"/>
      <c r="BI447" s="33"/>
      <c r="BJ447" s="33"/>
      <c r="BK447" s="33"/>
      <c r="BL447" s="33"/>
      <c r="BM447" s="33"/>
      <c r="BN447" s="33"/>
      <c r="BO447" s="33"/>
      <c r="BP447" s="33"/>
      <c r="BQ447" s="33"/>
      <c r="BR447" s="33">
        <v>30</v>
      </c>
      <c r="BS447" s="33"/>
      <c r="BT447" s="33"/>
      <c r="BU447" s="33"/>
      <c r="BV447" s="37"/>
    </row>
    <row r="448" spans="1:74" s="38" customFormat="1" ht="12" customHeight="1" x14ac:dyDescent="0.3">
      <c r="A448" s="213"/>
      <c r="B448" s="157"/>
      <c r="C448" s="158"/>
      <c r="D448" s="142" t="s">
        <v>43</v>
      </c>
      <c r="E448" s="143"/>
      <c r="F448" s="44">
        <v>100</v>
      </c>
      <c r="G448" s="45"/>
      <c r="H448" s="45">
        <v>100</v>
      </c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6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7"/>
      <c r="BD448" s="47"/>
      <c r="BE448" s="47"/>
      <c r="BF448" s="47"/>
      <c r="BG448" s="47"/>
      <c r="BH448" s="45"/>
      <c r="BI448" s="45"/>
      <c r="BJ448" s="45"/>
      <c r="BK448" s="45"/>
      <c r="BL448" s="45"/>
      <c r="BM448" s="45"/>
      <c r="BN448" s="45"/>
      <c r="BO448" s="45"/>
      <c r="BP448" s="45"/>
      <c r="BQ448" s="45"/>
      <c r="BR448" s="45"/>
      <c r="BS448" s="33"/>
      <c r="BT448" s="33"/>
      <c r="BU448" s="33"/>
      <c r="BV448" s="37"/>
    </row>
    <row r="449" spans="1:74" s="38" customFormat="1" ht="12" customHeight="1" x14ac:dyDescent="0.3">
      <c r="A449" s="213"/>
      <c r="B449" s="157"/>
      <c r="C449" s="158"/>
      <c r="D449" s="142" t="s">
        <v>92</v>
      </c>
      <c r="E449" s="145"/>
      <c r="F449" s="44">
        <v>50</v>
      </c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6"/>
      <c r="AC449" s="45"/>
      <c r="AD449" s="45">
        <v>50</v>
      </c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7"/>
      <c r="BD449" s="47"/>
      <c r="BE449" s="47"/>
      <c r="BF449" s="47"/>
      <c r="BG449" s="47"/>
      <c r="BH449" s="45"/>
      <c r="BI449" s="45"/>
      <c r="BJ449" s="45"/>
      <c r="BK449" s="45"/>
      <c r="BL449" s="45"/>
      <c r="BM449" s="45"/>
      <c r="BN449" s="45"/>
      <c r="BO449" s="45"/>
      <c r="BP449" s="45"/>
      <c r="BQ449" s="45"/>
      <c r="BR449" s="45"/>
      <c r="BS449" s="33"/>
      <c r="BT449" s="33"/>
      <c r="BU449" s="33"/>
      <c r="BV449" s="37"/>
    </row>
    <row r="450" spans="1:74" s="38" customFormat="1" ht="12" customHeight="1" x14ac:dyDescent="0.3">
      <c r="A450" s="213"/>
      <c r="B450" s="157"/>
      <c r="C450" s="158"/>
      <c r="D450" s="142" t="s">
        <v>10</v>
      </c>
      <c r="E450" s="145"/>
      <c r="F450" s="32">
        <v>10</v>
      </c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4"/>
      <c r="AC450" s="33"/>
      <c r="AD450" s="33"/>
      <c r="AE450" s="33"/>
      <c r="AF450" s="33"/>
      <c r="AG450" s="33"/>
      <c r="AH450" s="33"/>
      <c r="AI450" s="33"/>
      <c r="AJ450" s="33">
        <v>10</v>
      </c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5"/>
      <c r="BD450" s="35"/>
      <c r="BE450" s="35"/>
      <c r="BF450" s="35"/>
      <c r="BG450" s="35"/>
      <c r="BH450" s="33"/>
      <c r="BI450" s="33"/>
      <c r="BJ450" s="33"/>
      <c r="BK450" s="33"/>
      <c r="BL450" s="33"/>
      <c r="BM450" s="33"/>
      <c r="BN450" s="33"/>
      <c r="BO450" s="33"/>
      <c r="BP450" s="33"/>
      <c r="BQ450" s="33"/>
      <c r="BR450" s="33"/>
      <c r="BS450" s="33"/>
      <c r="BT450" s="33"/>
      <c r="BU450" s="33"/>
      <c r="BV450" s="37"/>
    </row>
    <row r="451" spans="1:74" s="38" customFormat="1" ht="12" customHeight="1" x14ac:dyDescent="0.3">
      <c r="A451" s="213"/>
      <c r="B451" s="157"/>
      <c r="C451" s="158"/>
      <c r="D451" s="143" t="s">
        <v>39</v>
      </c>
      <c r="E451" s="150"/>
      <c r="F451" s="32">
        <v>200</v>
      </c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4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5"/>
      <c r="BD451" s="35"/>
      <c r="BE451" s="35"/>
      <c r="BF451" s="35">
        <v>1</v>
      </c>
      <c r="BG451" s="35"/>
      <c r="BH451" s="33">
        <v>10</v>
      </c>
      <c r="BI451" s="33"/>
      <c r="BJ451" s="33"/>
      <c r="BK451" s="33"/>
      <c r="BL451" s="33"/>
      <c r="BM451" s="33"/>
      <c r="BN451" s="33"/>
      <c r="BO451" s="33"/>
      <c r="BP451" s="33"/>
      <c r="BQ451" s="33"/>
      <c r="BR451" s="33"/>
      <c r="BS451" s="33"/>
      <c r="BT451" s="33"/>
      <c r="BU451" s="33">
        <v>204</v>
      </c>
      <c r="BV451" s="37"/>
    </row>
    <row r="452" spans="1:74" s="38" customFormat="1" ht="12" customHeight="1" x14ac:dyDescent="0.3">
      <c r="A452" s="214"/>
      <c r="B452" s="157"/>
      <c r="C452" s="158"/>
      <c r="D452" s="143" t="s">
        <v>167</v>
      </c>
      <c r="E452" s="150"/>
      <c r="F452" s="32">
        <v>100</v>
      </c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4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>
        <v>100</v>
      </c>
      <c r="AX452" s="33"/>
      <c r="AY452" s="33"/>
      <c r="AZ452" s="33"/>
      <c r="BA452" s="33"/>
      <c r="BB452" s="33"/>
      <c r="BC452" s="35"/>
      <c r="BD452" s="35"/>
      <c r="BE452" s="35"/>
      <c r="BF452" s="35"/>
      <c r="BG452" s="35"/>
      <c r="BH452" s="33"/>
      <c r="BI452" s="33"/>
      <c r="BJ452" s="33"/>
      <c r="BK452" s="33"/>
      <c r="BL452" s="33"/>
      <c r="BM452" s="33"/>
      <c r="BN452" s="33"/>
      <c r="BO452" s="33"/>
      <c r="BP452" s="33"/>
      <c r="BQ452" s="33"/>
      <c r="BR452" s="33"/>
      <c r="BS452" s="33"/>
      <c r="BT452" s="33"/>
      <c r="BU452" s="33"/>
      <c r="BV452" s="37"/>
    </row>
    <row r="453" spans="1:74" s="38" customFormat="1" ht="12" customHeight="1" x14ac:dyDescent="0.3">
      <c r="A453" s="215"/>
      <c r="B453" s="159"/>
      <c r="C453" s="160"/>
      <c r="D453" s="147" t="s">
        <v>25</v>
      </c>
      <c r="E453" s="277"/>
      <c r="F453" s="48"/>
      <c r="G453" s="49">
        <f>SUM(G430:G452)</f>
        <v>100</v>
      </c>
      <c r="H453" s="49">
        <f t="shared" ref="H453:BN453" si="48">SUM(H430:H452)</f>
        <v>200</v>
      </c>
      <c r="I453" s="49">
        <f t="shared" si="48"/>
        <v>0</v>
      </c>
      <c r="J453" s="49">
        <f t="shared" si="48"/>
        <v>0</v>
      </c>
      <c r="K453" s="49">
        <f t="shared" si="48"/>
        <v>100</v>
      </c>
      <c r="L453" s="49">
        <f t="shared" si="48"/>
        <v>50</v>
      </c>
      <c r="M453" s="49">
        <f t="shared" si="48"/>
        <v>0</v>
      </c>
      <c r="N453" s="49">
        <f t="shared" si="48"/>
        <v>0</v>
      </c>
      <c r="O453" s="49">
        <f t="shared" si="48"/>
        <v>0</v>
      </c>
      <c r="P453" s="49">
        <f t="shared" si="48"/>
        <v>0</v>
      </c>
      <c r="Q453" s="49">
        <f t="shared" si="48"/>
        <v>0</v>
      </c>
      <c r="R453" s="49">
        <f t="shared" si="48"/>
        <v>0</v>
      </c>
      <c r="S453" s="49">
        <f t="shared" si="48"/>
        <v>0</v>
      </c>
      <c r="T453" s="49">
        <f t="shared" si="48"/>
        <v>0</v>
      </c>
      <c r="U453" s="49">
        <f t="shared" si="48"/>
        <v>64</v>
      </c>
      <c r="V453" s="49">
        <f t="shared" si="48"/>
        <v>55</v>
      </c>
      <c r="W453" s="49">
        <f t="shared" si="48"/>
        <v>43</v>
      </c>
      <c r="X453" s="49">
        <f t="shared" si="48"/>
        <v>0</v>
      </c>
      <c r="Y453" s="49">
        <f t="shared" si="48"/>
        <v>0</v>
      </c>
      <c r="Z453" s="49">
        <f t="shared" si="48"/>
        <v>0</v>
      </c>
      <c r="AA453" s="49">
        <f t="shared" si="48"/>
        <v>64</v>
      </c>
      <c r="AB453" s="56">
        <f t="shared" si="48"/>
        <v>0</v>
      </c>
      <c r="AC453" s="49">
        <f t="shared" si="48"/>
        <v>0</v>
      </c>
      <c r="AD453" s="49">
        <f t="shared" si="48"/>
        <v>50</v>
      </c>
      <c r="AE453" s="49">
        <f t="shared" si="48"/>
        <v>0</v>
      </c>
      <c r="AF453" s="49">
        <f t="shared" si="48"/>
        <v>0</v>
      </c>
      <c r="AG453" s="49">
        <f t="shared" si="48"/>
        <v>0</v>
      </c>
      <c r="AH453" s="49">
        <f t="shared" si="48"/>
        <v>40</v>
      </c>
      <c r="AI453" s="49">
        <f t="shared" si="48"/>
        <v>15</v>
      </c>
      <c r="AJ453" s="49">
        <f t="shared" si="48"/>
        <v>20</v>
      </c>
      <c r="AK453" s="49">
        <f t="shared" si="48"/>
        <v>10</v>
      </c>
      <c r="AL453" s="49">
        <f t="shared" si="48"/>
        <v>150</v>
      </c>
      <c r="AM453" s="49">
        <f t="shared" si="48"/>
        <v>0</v>
      </c>
      <c r="AN453" s="49">
        <f t="shared" si="48"/>
        <v>0</v>
      </c>
      <c r="AO453" s="49">
        <f t="shared" si="48"/>
        <v>113</v>
      </c>
      <c r="AP453" s="49">
        <f t="shared" si="48"/>
        <v>18</v>
      </c>
      <c r="AQ453" s="49">
        <f t="shared" si="48"/>
        <v>0</v>
      </c>
      <c r="AR453" s="49">
        <f t="shared" si="48"/>
        <v>0</v>
      </c>
      <c r="AS453" s="49">
        <f t="shared" si="48"/>
        <v>0</v>
      </c>
      <c r="AT453" s="49">
        <f t="shared" si="48"/>
        <v>2.25</v>
      </c>
      <c r="AU453" s="49">
        <f t="shared" si="48"/>
        <v>0.2</v>
      </c>
      <c r="AV453" s="49">
        <f t="shared" si="48"/>
        <v>0</v>
      </c>
      <c r="AW453" s="49">
        <f t="shared" si="48"/>
        <v>200</v>
      </c>
      <c r="AX453" s="49">
        <f t="shared" si="48"/>
        <v>0</v>
      </c>
      <c r="AY453" s="49">
        <f t="shared" si="48"/>
        <v>0</v>
      </c>
      <c r="AZ453" s="49">
        <f t="shared" si="48"/>
        <v>0</v>
      </c>
      <c r="BA453" s="49">
        <f t="shared" si="48"/>
        <v>10</v>
      </c>
      <c r="BB453" s="49">
        <f t="shared" si="48"/>
        <v>100</v>
      </c>
      <c r="BC453" s="51">
        <f t="shared" si="48"/>
        <v>9</v>
      </c>
      <c r="BD453" s="51">
        <f t="shared" si="48"/>
        <v>0</v>
      </c>
      <c r="BE453" s="51">
        <f t="shared" si="48"/>
        <v>0</v>
      </c>
      <c r="BF453" s="51">
        <f t="shared" si="48"/>
        <v>2</v>
      </c>
      <c r="BG453" s="51">
        <f t="shared" si="48"/>
        <v>0</v>
      </c>
      <c r="BH453" s="49">
        <f t="shared" si="48"/>
        <v>34</v>
      </c>
      <c r="BI453" s="49">
        <f t="shared" si="48"/>
        <v>0</v>
      </c>
      <c r="BJ453" s="49">
        <f t="shared" si="48"/>
        <v>0</v>
      </c>
      <c r="BK453" s="49">
        <f t="shared" si="48"/>
        <v>559</v>
      </c>
      <c r="BL453" s="49">
        <f t="shared" si="48"/>
        <v>0</v>
      </c>
      <c r="BM453" s="49">
        <f t="shared" si="48"/>
        <v>0</v>
      </c>
      <c r="BN453" s="49">
        <f t="shared" si="48"/>
        <v>0</v>
      </c>
      <c r="BO453" s="49">
        <f t="shared" ref="BO453:BU453" si="49">SUM(BO430:BO452)</f>
        <v>0</v>
      </c>
      <c r="BP453" s="49">
        <f t="shared" si="49"/>
        <v>0</v>
      </c>
      <c r="BQ453" s="49">
        <f t="shared" si="49"/>
        <v>30</v>
      </c>
      <c r="BR453" s="49">
        <f t="shared" si="49"/>
        <v>30</v>
      </c>
      <c r="BS453" s="49">
        <f t="shared" si="49"/>
        <v>12</v>
      </c>
      <c r="BT453" s="49">
        <f t="shared" si="49"/>
        <v>300</v>
      </c>
      <c r="BU453" s="49">
        <f t="shared" si="49"/>
        <v>906</v>
      </c>
      <c r="BV453" s="52">
        <v>3029</v>
      </c>
    </row>
    <row r="454" spans="1:74" s="38" customFormat="1" ht="12.75" customHeight="1" x14ac:dyDescent="0.3">
      <c r="A454" s="212">
        <v>19</v>
      </c>
      <c r="B454" s="189" t="s">
        <v>22</v>
      </c>
      <c r="C454" s="197"/>
      <c r="D454" s="143" t="s">
        <v>52</v>
      </c>
      <c r="E454" s="150"/>
      <c r="F454" s="32">
        <v>200</v>
      </c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>
        <v>77</v>
      </c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4"/>
      <c r="AC454" s="33"/>
      <c r="AD454" s="33"/>
      <c r="AE454" s="33"/>
      <c r="AF454" s="33"/>
      <c r="AG454" s="33"/>
      <c r="AH454" s="33"/>
      <c r="AI454" s="33">
        <v>8</v>
      </c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5">
        <v>2</v>
      </c>
      <c r="BD454" s="35"/>
      <c r="BE454" s="35"/>
      <c r="BF454" s="35"/>
      <c r="BG454" s="35"/>
      <c r="BH454" s="33"/>
      <c r="BI454" s="33"/>
      <c r="BJ454" s="33"/>
      <c r="BK454" s="33"/>
      <c r="BL454" s="33"/>
      <c r="BM454" s="33"/>
      <c r="BN454" s="33"/>
      <c r="BO454" s="33"/>
      <c r="BP454" s="33"/>
      <c r="BQ454" s="33"/>
      <c r="BR454" s="33"/>
      <c r="BS454" s="33"/>
      <c r="BT454" s="33"/>
      <c r="BU454" s="33">
        <v>138</v>
      </c>
      <c r="BV454" s="37"/>
    </row>
    <row r="455" spans="1:74" s="38" customFormat="1" ht="12.75" customHeight="1" x14ac:dyDescent="0.3">
      <c r="A455" s="213"/>
      <c r="B455" s="157"/>
      <c r="C455" s="158"/>
      <c r="D455" s="142" t="s">
        <v>43</v>
      </c>
      <c r="E455" s="143"/>
      <c r="F455" s="44">
        <v>100</v>
      </c>
      <c r="G455" s="44"/>
      <c r="H455" s="45">
        <v>100</v>
      </c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6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7"/>
      <c r="BD455" s="47"/>
      <c r="BE455" s="47"/>
      <c r="BF455" s="47"/>
      <c r="BG455" s="47"/>
      <c r="BH455" s="45"/>
      <c r="BI455" s="45"/>
      <c r="BJ455" s="45"/>
      <c r="BK455" s="45"/>
      <c r="BL455" s="45"/>
      <c r="BM455" s="45"/>
      <c r="BN455" s="45"/>
      <c r="BO455" s="45"/>
      <c r="BP455" s="45"/>
      <c r="BQ455" s="45"/>
      <c r="BR455" s="45"/>
      <c r="BS455" s="33"/>
      <c r="BT455" s="33"/>
      <c r="BU455" s="33"/>
      <c r="BV455" s="37"/>
    </row>
    <row r="456" spans="1:74" s="38" customFormat="1" ht="12.75" customHeight="1" x14ac:dyDescent="0.3">
      <c r="A456" s="213"/>
      <c r="B456" s="157"/>
      <c r="C456" s="158"/>
      <c r="D456" s="142" t="s">
        <v>10</v>
      </c>
      <c r="E456" s="145"/>
      <c r="F456" s="32">
        <v>10</v>
      </c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4"/>
      <c r="AC456" s="33"/>
      <c r="AD456" s="33"/>
      <c r="AE456" s="33"/>
      <c r="AF456" s="33"/>
      <c r="AG456" s="33"/>
      <c r="AH456" s="33"/>
      <c r="AI456" s="33"/>
      <c r="AJ456" s="33">
        <v>10</v>
      </c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5"/>
      <c r="BD456" s="35"/>
      <c r="BE456" s="35"/>
      <c r="BF456" s="35"/>
      <c r="BG456" s="35"/>
      <c r="BH456" s="33"/>
      <c r="BI456" s="33"/>
      <c r="BJ456" s="33"/>
      <c r="BK456" s="33"/>
      <c r="BL456" s="33"/>
      <c r="BM456" s="33"/>
      <c r="BN456" s="33"/>
      <c r="BO456" s="33"/>
      <c r="BP456" s="33"/>
      <c r="BQ456" s="33"/>
      <c r="BR456" s="33"/>
      <c r="BS456" s="33"/>
      <c r="BT456" s="33"/>
      <c r="BU456" s="33"/>
      <c r="BV456" s="37"/>
    </row>
    <row r="457" spans="1:74" s="38" customFormat="1" ht="12.75" customHeight="1" x14ac:dyDescent="0.3">
      <c r="A457" s="213"/>
      <c r="B457" s="157"/>
      <c r="C457" s="158"/>
      <c r="D457" s="143" t="s">
        <v>28</v>
      </c>
      <c r="E457" s="150"/>
      <c r="F457" s="32">
        <v>30</v>
      </c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4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5"/>
      <c r="BD457" s="35"/>
      <c r="BE457" s="35"/>
      <c r="BF457" s="35"/>
      <c r="BG457" s="35"/>
      <c r="BH457" s="33"/>
      <c r="BI457" s="33"/>
      <c r="BJ457" s="33"/>
      <c r="BK457" s="33"/>
      <c r="BL457" s="33"/>
      <c r="BM457" s="33"/>
      <c r="BN457" s="33"/>
      <c r="BO457" s="33"/>
      <c r="BP457" s="33"/>
      <c r="BQ457" s="33">
        <v>30</v>
      </c>
      <c r="BR457" s="33"/>
      <c r="BS457" s="33"/>
      <c r="BT457" s="33"/>
      <c r="BU457" s="33"/>
      <c r="BV457" s="37"/>
    </row>
    <row r="458" spans="1:74" s="38" customFormat="1" ht="12.75" customHeight="1" x14ac:dyDescent="0.3">
      <c r="A458" s="213"/>
      <c r="B458" s="157"/>
      <c r="C458" s="158"/>
      <c r="D458" s="144" t="s">
        <v>129</v>
      </c>
      <c r="E458" s="145"/>
      <c r="F458" s="32">
        <v>200</v>
      </c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4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5"/>
      <c r="BD458" s="35"/>
      <c r="BE458" s="35"/>
      <c r="BF458" s="35"/>
      <c r="BG458" s="35"/>
      <c r="BH458" s="33"/>
      <c r="BI458" s="33">
        <v>200</v>
      </c>
      <c r="BJ458" s="33"/>
      <c r="BK458" s="33"/>
      <c r="BL458" s="33"/>
      <c r="BM458" s="33"/>
      <c r="BN458" s="33"/>
      <c r="BO458" s="33"/>
      <c r="BP458" s="33"/>
      <c r="BQ458" s="33"/>
      <c r="BR458" s="33"/>
      <c r="BS458" s="33"/>
      <c r="BT458" s="33"/>
      <c r="BU458" s="33"/>
      <c r="BV458" s="37"/>
    </row>
    <row r="459" spans="1:74" s="38" customFormat="1" ht="12.75" customHeight="1" x14ac:dyDescent="0.3">
      <c r="A459" s="213"/>
      <c r="B459" s="157"/>
      <c r="C459" s="158"/>
      <c r="D459" s="143" t="s">
        <v>39</v>
      </c>
      <c r="E459" s="150"/>
      <c r="F459" s="32">
        <v>200</v>
      </c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4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5"/>
      <c r="BD459" s="35"/>
      <c r="BE459" s="35"/>
      <c r="BF459" s="35">
        <v>1</v>
      </c>
      <c r="BG459" s="35"/>
      <c r="BH459" s="33">
        <v>10</v>
      </c>
      <c r="BI459" s="33"/>
      <c r="BJ459" s="33"/>
      <c r="BK459" s="33"/>
      <c r="BL459" s="33"/>
      <c r="BM459" s="33"/>
      <c r="BN459" s="33"/>
      <c r="BO459" s="33"/>
      <c r="BP459" s="33"/>
      <c r="BQ459" s="33"/>
      <c r="BR459" s="33"/>
      <c r="BS459" s="33"/>
      <c r="BT459" s="49"/>
      <c r="BU459" s="49">
        <v>204</v>
      </c>
      <c r="BV459" s="52"/>
    </row>
    <row r="460" spans="1:74" s="38" customFormat="1" ht="10.5" customHeight="1" x14ac:dyDescent="0.3">
      <c r="A460" s="213"/>
      <c r="B460" s="174" t="s">
        <v>23</v>
      </c>
      <c r="C460" s="175"/>
      <c r="D460" s="152" t="s">
        <v>63</v>
      </c>
      <c r="E460" s="155"/>
      <c r="F460" s="40">
        <v>500</v>
      </c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>
        <v>50</v>
      </c>
      <c r="Y460" s="41"/>
      <c r="Z460" s="41"/>
      <c r="AA460" s="41"/>
      <c r="AB460" s="42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>
        <v>100</v>
      </c>
      <c r="AM460" s="41"/>
      <c r="AN460" s="41"/>
      <c r="AO460" s="41">
        <v>20</v>
      </c>
      <c r="AP460" s="41">
        <v>20</v>
      </c>
      <c r="AQ460" s="41"/>
      <c r="AR460" s="41"/>
      <c r="AS460" s="41"/>
      <c r="AT460" s="41">
        <v>1.25</v>
      </c>
      <c r="AU460" s="41"/>
      <c r="AV460" s="41"/>
      <c r="AW460" s="41"/>
      <c r="AX460" s="41"/>
      <c r="AY460" s="41"/>
      <c r="AZ460" s="41"/>
      <c r="BA460" s="41"/>
      <c r="BB460" s="41"/>
      <c r="BC460" s="43">
        <v>3</v>
      </c>
      <c r="BD460" s="43"/>
      <c r="BE460" s="43"/>
      <c r="BF460" s="43"/>
      <c r="BG460" s="43"/>
      <c r="BH460" s="41"/>
      <c r="BI460" s="41"/>
      <c r="BJ460" s="41"/>
      <c r="BK460" s="41"/>
      <c r="BL460" s="41"/>
      <c r="BM460" s="41"/>
      <c r="BN460" s="41"/>
      <c r="BO460" s="41"/>
      <c r="BP460" s="41"/>
      <c r="BQ460" s="41"/>
      <c r="BR460" s="41"/>
      <c r="BS460" s="41"/>
      <c r="BT460" s="21">
        <v>345</v>
      </c>
      <c r="BU460" s="21"/>
      <c r="BV460" s="25"/>
    </row>
    <row r="461" spans="1:74" s="38" customFormat="1" ht="10.5" customHeight="1" x14ac:dyDescent="0.3">
      <c r="A461" s="213"/>
      <c r="B461" s="176"/>
      <c r="C461" s="177"/>
      <c r="D461" s="143" t="s">
        <v>61</v>
      </c>
      <c r="E461" s="150"/>
      <c r="F461" s="32">
        <v>100</v>
      </c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>
        <v>4</v>
      </c>
      <c r="AA461" s="33">
        <v>90</v>
      </c>
      <c r="AB461" s="34"/>
      <c r="AC461" s="33"/>
      <c r="AD461" s="33"/>
      <c r="AE461" s="33"/>
      <c r="AF461" s="33"/>
      <c r="AG461" s="33"/>
      <c r="AH461" s="33"/>
      <c r="AI461" s="33"/>
      <c r="AJ461" s="33"/>
      <c r="AK461" s="33">
        <v>10</v>
      </c>
      <c r="AL461" s="33"/>
      <c r="AM461" s="33"/>
      <c r="AN461" s="33"/>
      <c r="AO461" s="33"/>
      <c r="AP461" s="33">
        <v>24</v>
      </c>
      <c r="AQ461" s="33"/>
      <c r="AR461" s="33"/>
      <c r="AS461" s="33"/>
      <c r="AT461" s="33">
        <v>0.5</v>
      </c>
      <c r="AU461" s="33"/>
      <c r="AV461" s="33"/>
      <c r="AW461" s="33"/>
      <c r="AX461" s="33"/>
      <c r="AY461" s="33"/>
      <c r="AZ461" s="33"/>
      <c r="BA461" s="33"/>
      <c r="BB461" s="33"/>
      <c r="BC461" s="35">
        <v>2</v>
      </c>
      <c r="BD461" s="35"/>
      <c r="BE461" s="35"/>
      <c r="BF461" s="35"/>
      <c r="BG461" s="35"/>
      <c r="BH461" s="33"/>
      <c r="BI461" s="33"/>
      <c r="BJ461" s="33"/>
      <c r="BK461" s="33"/>
      <c r="BL461" s="33"/>
      <c r="BM461" s="33"/>
      <c r="BN461" s="33"/>
      <c r="BO461" s="33"/>
      <c r="BP461" s="33">
        <v>15</v>
      </c>
      <c r="BQ461" s="33"/>
      <c r="BR461" s="33"/>
      <c r="BS461" s="33">
        <v>15</v>
      </c>
      <c r="BT461" s="33">
        <v>30</v>
      </c>
      <c r="BU461" s="33"/>
      <c r="BV461" s="37"/>
    </row>
    <row r="462" spans="1:74" s="38" customFormat="1" ht="10.5" customHeight="1" x14ac:dyDescent="0.3">
      <c r="A462" s="213"/>
      <c r="B462" s="176"/>
      <c r="C462" s="177"/>
      <c r="D462" s="139" t="s">
        <v>41</v>
      </c>
      <c r="E462" s="140"/>
      <c r="F462" s="95">
        <v>200</v>
      </c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  <c r="AB462" s="97"/>
      <c r="AC462" s="96"/>
      <c r="AD462" s="96"/>
      <c r="AE462" s="96"/>
      <c r="AF462" s="96"/>
      <c r="AG462" s="96"/>
      <c r="AH462" s="96"/>
      <c r="AI462" s="96"/>
      <c r="AJ462" s="96"/>
      <c r="AK462" s="96"/>
      <c r="AL462" s="96">
        <v>212</v>
      </c>
      <c r="AM462" s="96"/>
      <c r="AN462" s="96"/>
      <c r="AO462" s="96"/>
      <c r="AP462" s="96"/>
      <c r="AQ462" s="96"/>
      <c r="AR462" s="96"/>
      <c r="AS462" s="96"/>
      <c r="AT462" s="96"/>
      <c r="AU462" s="96"/>
      <c r="AV462" s="96"/>
      <c r="AW462" s="96"/>
      <c r="AX462" s="96"/>
      <c r="AY462" s="96"/>
      <c r="AZ462" s="96"/>
      <c r="BA462" s="96"/>
      <c r="BB462" s="96"/>
      <c r="BC462" s="98">
        <v>2</v>
      </c>
      <c r="BD462" s="98"/>
      <c r="BE462" s="98"/>
      <c r="BF462" s="98"/>
      <c r="BG462" s="98"/>
      <c r="BH462" s="96"/>
      <c r="BI462" s="96"/>
      <c r="BJ462" s="96"/>
      <c r="BK462" s="96"/>
      <c r="BL462" s="96"/>
      <c r="BM462" s="96"/>
      <c r="BN462" s="96"/>
      <c r="BO462" s="96"/>
      <c r="BP462" s="96"/>
      <c r="BQ462" s="96"/>
      <c r="BR462" s="96"/>
      <c r="BS462" s="21"/>
      <c r="BT462" s="21"/>
      <c r="BU462" s="21">
        <v>140</v>
      </c>
      <c r="BV462" s="25"/>
    </row>
    <row r="463" spans="1:74" s="38" customFormat="1" ht="13.5" customHeight="1" x14ac:dyDescent="0.3">
      <c r="A463" s="213"/>
      <c r="B463" s="176"/>
      <c r="C463" s="177"/>
      <c r="D463" s="143" t="s">
        <v>65</v>
      </c>
      <c r="E463" s="188"/>
      <c r="F463" s="32">
        <v>100</v>
      </c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4"/>
      <c r="AC463" s="33"/>
      <c r="AD463" s="33"/>
      <c r="AE463" s="33"/>
      <c r="AF463" s="33"/>
      <c r="AG463" s="33"/>
      <c r="AH463" s="33"/>
      <c r="AI463" s="33"/>
      <c r="AJ463" s="33"/>
      <c r="AK463" s="33">
        <v>10</v>
      </c>
      <c r="AL463" s="33"/>
      <c r="AM463" s="33">
        <v>81</v>
      </c>
      <c r="AN463" s="33"/>
      <c r="AO463" s="33"/>
      <c r="AP463" s="33">
        <v>9</v>
      </c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5"/>
      <c r="BD463" s="35"/>
      <c r="BE463" s="35"/>
      <c r="BF463" s="35"/>
      <c r="BG463" s="35"/>
      <c r="BH463" s="33">
        <v>1</v>
      </c>
      <c r="BI463" s="33"/>
      <c r="BJ463" s="33"/>
      <c r="BK463" s="33"/>
      <c r="BL463" s="33"/>
      <c r="BM463" s="33"/>
      <c r="BN463" s="33"/>
      <c r="BO463" s="33"/>
      <c r="BP463" s="33"/>
      <c r="BQ463" s="33"/>
      <c r="BR463" s="33"/>
      <c r="BS463" s="33"/>
      <c r="BT463" s="33"/>
      <c r="BU463" s="33"/>
      <c r="BV463" s="37"/>
    </row>
    <row r="464" spans="1:74" s="38" customFormat="1" ht="10.5" customHeight="1" x14ac:dyDescent="0.3">
      <c r="A464" s="213"/>
      <c r="B464" s="176"/>
      <c r="C464" s="177"/>
      <c r="D464" s="142" t="s">
        <v>42</v>
      </c>
      <c r="E464" s="145"/>
      <c r="F464" s="32">
        <v>100</v>
      </c>
      <c r="G464" s="33">
        <v>100</v>
      </c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4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5"/>
      <c r="BD464" s="35"/>
      <c r="BE464" s="35"/>
      <c r="BF464" s="35"/>
      <c r="BG464" s="35"/>
      <c r="BH464" s="33"/>
      <c r="BI464" s="33"/>
      <c r="BJ464" s="33"/>
      <c r="BK464" s="33"/>
      <c r="BL464" s="33"/>
      <c r="BM464" s="33"/>
      <c r="BN464" s="33"/>
      <c r="BO464" s="33"/>
      <c r="BP464" s="33"/>
      <c r="BQ464" s="33"/>
      <c r="BR464" s="33"/>
      <c r="BS464" s="33"/>
      <c r="BT464" s="33"/>
      <c r="BU464" s="33"/>
      <c r="BV464" s="37"/>
    </row>
    <row r="465" spans="1:74" s="38" customFormat="1" ht="10.5" customHeight="1" x14ac:dyDescent="0.3">
      <c r="A465" s="213"/>
      <c r="B465" s="176"/>
      <c r="C465" s="177"/>
      <c r="D465" s="140" t="s">
        <v>38</v>
      </c>
      <c r="E465" s="141"/>
      <c r="F465" s="32">
        <v>200</v>
      </c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4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>
        <v>0.2</v>
      </c>
      <c r="AV465" s="33"/>
      <c r="AW465" s="33"/>
      <c r="AX465" s="33"/>
      <c r="AY465" s="33"/>
      <c r="AZ465" s="33"/>
      <c r="BA465" s="33">
        <v>10</v>
      </c>
      <c r="BB465" s="33"/>
      <c r="BC465" s="35"/>
      <c r="BD465" s="35"/>
      <c r="BE465" s="35"/>
      <c r="BF465" s="35"/>
      <c r="BG465" s="35"/>
      <c r="BH465" s="33">
        <v>12</v>
      </c>
      <c r="BI465" s="33"/>
      <c r="BJ465" s="33"/>
      <c r="BK465" s="33"/>
      <c r="BL465" s="33"/>
      <c r="BM465" s="33"/>
      <c r="BN465" s="33"/>
      <c r="BO465" s="33"/>
      <c r="BP465" s="33"/>
      <c r="BQ465" s="33"/>
      <c r="BR465" s="33"/>
      <c r="BS465" s="33"/>
      <c r="BT465" s="33"/>
      <c r="BU465" s="33">
        <v>216</v>
      </c>
      <c r="BV465" s="37"/>
    </row>
    <row r="466" spans="1:74" s="38" customFormat="1" ht="10.5" customHeight="1" x14ac:dyDescent="0.3">
      <c r="A466" s="213"/>
      <c r="B466" s="178"/>
      <c r="C466" s="179"/>
      <c r="D466" s="161" t="s">
        <v>128</v>
      </c>
      <c r="E466" s="162"/>
      <c r="F466" s="48">
        <v>120</v>
      </c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50"/>
      <c r="AC466" s="49"/>
      <c r="AD466" s="49"/>
      <c r="AE466" s="49"/>
      <c r="AF466" s="49"/>
      <c r="AG466" s="49"/>
      <c r="AH466" s="49"/>
      <c r="AI466" s="49"/>
      <c r="AJ466" s="49"/>
      <c r="AK466" s="49"/>
      <c r="AL466" s="49"/>
      <c r="AM466" s="49"/>
      <c r="AN466" s="49"/>
      <c r="AO466" s="49"/>
      <c r="AP466" s="49"/>
      <c r="AQ466" s="49"/>
      <c r="AR466" s="49"/>
      <c r="AS466" s="49"/>
      <c r="AT466" s="49"/>
      <c r="AU466" s="49"/>
      <c r="AV466" s="49"/>
      <c r="AW466" s="49"/>
      <c r="AX466" s="49"/>
      <c r="AY466" s="49">
        <v>120</v>
      </c>
      <c r="AZ466" s="49"/>
      <c r="BA466" s="49"/>
      <c r="BB466" s="49"/>
      <c r="BC466" s="51"/>
      <c r="BD466" s="51"/>
      <c r="BE466" s="51"/>
      <c r="BF466" s="51"/>
      <c r="BG466" s="51"/>
      <c r="BH466" s="49"/>
      <c r="BI466" s="49"/>
      <c r="BJ466" s="49"/>
      <c r="BK466" s="49"/>
      <c r="BL466" s="49"/>
      <c r="BM466" s="49"/>
      <c r="BN466" s="49"/>
      <c r="BO466" s="49"/>
      <c r="BP466" s="49"/>
      <c r="BQ466" s="49"/>
      <c r="BR466" s="49"/>
      <c r="BS466" s="49"/>
      <c r="BT466" s="49"/>
      <c r="BU466" s="49"/>
      <c r="BV466" s="52"/>
    </row>
    <row r="467" spans="1:74" s="38" customFormat="1" ht="12.75" customHeight="1" x14ac:dyDescent="0.3">
      <c r="A467" s="213"/>
      <c r="B467" s="189" t="s">
        <v>90</v>
      </c>
      <c r="C467" s="190"/>
      <c r="D467" s="151" t="s">
        <v>42</v>
      </c>
      <c r="E467" s="152"/>
      <c r="F467" s="40">
        <v>100</v>
      </c>
      <c r="G467" s="41">
        <v>100</v>
      </c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2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3"/>
      <c r="BD467" s="43"/>
      <c r="BE467" s="43"/>
      <c r="BF467" s="43"/>
      <c r="BG467" s="43"/>
      <c r="BH467" s="41"/>
      <c r="BI467" s="41"/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  <c r="BU467" s="41"/>
      <c r="BV467" s="53"/>
    </row>
    <row r="468" spans="1:74" s="38" customFormat="1" ht="12.75" customHeight="1" x14ac:dyDescent="0.3">
      <c r="A468" s="213"/>
      <c r="B468" s="191"/>
      <c r="C468" s="192"/>
      <c r="D468" s="142" t="s">
        <v>10</v>
      </c>
      <c r="E468" s="143"/>
      <c r="F468" s="32">
        <v>10</v>
      </c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4"/>
      <c r="AC468" s="33"/>
      <c r="AD468" s="33"/>
      <c r="AE468" s="33"/>
      <c r="AF468" s="33"/>
      <c r="AG468" s="33"/>
      <c r="AH468" s="33"/>
      <c r="AI468" s="33"/>
      <c r="AJ468" s="33">
        <v>10</v>
      </c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5"/>
      <c r="BD468" s="35"/>
      <c r="BE468" s="35"/>
      <c r="BF468" s="35"/>
      <c r="BG468" s="35"/>
      <c r="BH468" s="33"/>
      <c r="BI468" s="33"/>
      <c r="BJ468" s="33"/>
      <c r="BK468" s="33"/>
      <c r="BL468" s="33"/>
      <c r="BM468" s="33"/>
      <c r="BN468" s="33"/>
      <c r="BO468" s="33"/>
      <c r="BP468" s="33"/>
      <c r="BQ468" s="33"/>
      <c r="BR468" s="33"/>
      <c r="BS468" s="33"/>
      <c r="BT468" s="33"/>
      <c r="BU468" s="33"/>
      <c r="BV468" s="37"/>
    </row>
    <row r="469" spans="1:74" s="38" customFormat="1" ht="12.75" customHeight="1" x14ac:dyDescent="0.3">
      <c r="A469" s="213"/>
      <c r="B469" s="191"/>
      <c r="C469" s="192"/>
      <c r="D469" s="142" t="s">
        <v>92</v>
      </c>
      <c r="E469" s="143"/>
      <c r="F469" s="44">
        <v>50</v>
      </c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6"/>
      <c r="AC469" s="45"/>
      <c r="AD469" s="45">
        <v>50</v>
      </c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7"/>
      <c r="BD469" s="47"/>
      <c r="BE469" s="47"/>
      <c r="BF469" s="47"/>
      <c r="BG469" s="47"/>
      <c r="BH469" s="45"/>
      <c r="BI469" s="45"/>
      <c r="BJ469" s="45"/>
      <c r="BK469" s="45"/>
      <c r="BL469" s="45"/>
      <c r="BM469" s="45"/>
      <c r="BN469" s="45"/>
      <c r="BO469" s="45"/>
      <c r="BP469" s="45"/>
      <c r="BQ469" s="45"/>
      <c r="BR469" s="45"/>
      <c r="BS469" s="33"/>
      <c r="BT469" s="33"/>
      <c r="BU469" s="33"/>
      <c r="BV469" s="37"/>
    </row>
    <row r="470" spans="1:74" s="38" customFormat="1" ht="12.75" customHeight="1" x14ac:dyDescent="0.3">
      <c r="A470" s="213"/>
      <c r="B470" s="191"/>
      <c r="C470" s="192"/>
      <c r="D470" s="143" t="s">
        <v>167</v>
      </c>
      <c r="E470" s="150"/>
      <c r="F470" s="32">
        <v>100</v>
      </c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4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>
        <v>100</v>
      </c>
      <c r="AX470" s="33"/>
      <c r="AY470" s="33"/>
      <c r="AZ470" s="33"/>
      <c r="BA470" s="33"/>
      <c r="BB470" s="33"/>
      <c r="BC470" s="35"/>
      <c r="BD470" s="35"/>
      <c r="BE470" s="35"/>
      <c r="BF470" s="35"/>
      <c r="BG470" s="35"/>
      <c r="BH470" s="33"/>
      <c r="BI470" s="33"/>
      <c r="BJ470" s="33"/>
      <c r="BK470" s="33"/>
      <c r="BL470" s="33"/>
      <c r="BM470" s="33"/>
      <c r="BN470" s="33"/>
      <c r="BO470" s="33"/>
      <c r="BP470" s="33"/>
      <c r="BQ470" s="33"/>
      <c r="BR470" s="33"/>
      <c r="BS470" s="33"/>
      <c r="BT470" s="33"/>
      <c r="BU470" s="33"/>
      <c r="BV470" s="37"/>
    </row>
    <row r="471" spans="1:74" s="38" customFormat="1" ht="12.75" customHeight="1" x14ac:dyDescent="0.3">
      <c r="A471" s="213"/>
      <c r="B471" s="191"/>
      <c r="C471" s="192"/>
      <c r="D471" s="143" t="s">
        <v>39</v>
      </c>
      <c r="E471" s="150"/>
      <c r="F471" s="48">
        <v>200</v>
      </c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50"/>
      <c r="AC471" s="49"/>
      <c r="AD471" s="49"/>
      <c r="AE471" s="49"/>
      <c r="AF471" s="49"/>
      <c r="AG471" s="49"/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  <c r="AR471" s="49"/>
      <c r="AS471" s="49"/>
      <c r="AT471" s="49"/>
      <c r="AU471" s="49"/>
      <c r="AV471" s="49"/>
      <c r="AW471" s="49"/>
      <c r="AX471" s="49"/>
      <c r="AY471" s="49"/>
      <c r="AZ471" s="49"/>
      <c r="BA471" s="49"/>
      <c r="BB471" s="49"/>
      <c r="BC471" s="51"/>
      <c r="BD471" s="51"/>
      <c r="BE471" s="51"/>
      <c r="BF471" s="51">
        <v>1</v>
      </c>
      <c r="BG471" s="51"/>
      <c r="BH471" s="49">
        <v>10</v>
      </c>
      <c r="BI471" s="49"/>
      <c r="BJ471" s="49"/>
      <c r="BK471" s="49"/>
      <c r="BL471" s="49"/>
      <c r="BM471" s="49"/>
      <c r="BN471" s="49"/>
      <c r="BO471" s="49"/>
      <c r="BP471" s="49"/>
      <c r="BQ471" s="49"/>
      <c r="BR471" s="49"/>
      <c r="BS471" s="49"/>
      <c r="BT471" s="49"/>
      <c r="BU471" s="49">
        <v>204</v>
      </c>
      <c r="BV471" s="52"/>
    </row>
    <row r="472" spans="1:74" s="38" customFormat="1" ht="12.75" customHeight="1" x14ac:dyDescent="0.3">
      <c r="A472" s="213"/>
      <c r="B472" s="189" t="s">
        <v>24</v>
      </c>
      <c r="C472" s="197"/>
      <c r="D472" s="152" t="s">
        <v>156</v>
      </c>
      <c r="E472" s="155"/>
      <c r="F472" s="40">
        <v>200</v>
      </c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>
        <v>43</v>
      </c>
      <c r="W472" s="41"/>
      <c r="X472" s="41"/>
      <c r="Y472" s="41"/>
      <c r="Z472" s="41"/>
      <c r="AA472" s="41"/>
      <c r="AB472" s="42"/>
      <c r="AC472" s="41"/>
      <c r="AD472" s="41"/>
      <c r="AE472" s="41"/>
      <c r="AF472" s="41"/>
      <c r="AG472" s="41"/>
      <c r="AH472" s="41"/>
      <c r="AI472" s="41">
        <v>7</v>
      </c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  <c r="BA472" s="41"/>
      <c r="BB472" s="41"/>
      <c r="BC472" s="43">
        <v>2</v>
      </c>
      <c r="BD472" s="43"/>
      <c r="BE472" s="43"/>
      <c r="BF472" s="43"/>
      <c r="BG472" s="43"/>
      <c r="BH472" s="41">
        <v>2</v>
      </c>
      <c r="BI472" s="41"/>
      <c r="BJ472" s="41"/>
      <c r="BK472" s="41"/>
      <c r="BL472" s="41"/>
      <c r="BM472" s="41"/>
      <c r="BN472" s="41"/>
      <c r="BO472" s="41"/>
      <c r="BP472" s="41"/>
      <c r="BQ472" s="41"/>
      <c r="BR472" s="41"/>
      <c r="BS472" s="41"/>
      <c r="BT472" s="41"/>
      <c r="BU472" s="41">
        <v>159</v>
      </c>
      <c r="BV472" s="53"/>
    </row>
    <row r="473" spans="1:74" s="38" customFormat="1" ht="12.75" customHeight="1" x14ac:dyDescent="0.3">
      <c r="A473" s="213"/>
      <c r="B473" s="157"/>
      <c r="C473" s="158"/>
      <c r="D473" s="142" t="s">
        <v>43</v>
      </c>
      <c r="E473" s="143"/>
      <c r="F473" s="44">
        <v>100</v>
      </c>
      <c r="G473" s="44"/>
      <c r="H473" s="45">
        <v>100</v>
      </c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6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7"/>
      <c r="BD473" s="47"/>
      <c r="BE473" s="47"/>
      <c r="BF473" s="47"/>
      <c r="BG473" s="47"/>
      <c r="BH473" s="45"/>
      <c r="BI473" s="45"/>
      <c r="BJ473" s="45"/>
      <c r="BK473" s="45"/>
      <c r="BL473" s="45"/>
      <c r="BM473" s="45"/>
      <c r="BN473" s="45"/>
      <c r="BO473" s="45"/>
      <c r="BP473" s="45"/>
      <c r="BQ473" s="45"/>
      <c r="BR473" s="45"/>
      <c r="BS473" s="33"/>
      <c r="BT473" s="33"/>
      <c r="BU473" s="33"/>
      <c r="BV473" s="37"/>
    </row>
    <row r="474" spans="1:74" s="38" customFormat="1" ht="12.75" customHeight="1" x14ac:dyDescent="0.3">
      <c r="A474" s="213"/>
      <c r="B474" s="157"/>
      <c r="C474" s="158"/>
      <c r="D474" s="144" t="s">
        <v>97</v>
      </c>
      <c r="E474" s="145"/>
      <c r="F474" s="44">
        <v>30</v>
      </c>
      <c r="G474" s="44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6"/>
      <c r="AC474" s="45"/>
      <c r="AD474" s="45"/>
      <c r="AE474" s="45">
        <v>30</v>
      </c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7"/>
      <c r="BD474" s="47"/>
      <c r="BE474" s="47"/>
      <c r="BF474" s="47"/>
      <c r="BG474" s="47"/>
      <c r="BH474" s="45"/>
      <c r="BI474" s="45"/>
      <c r="BJ474" s="45"/>
      <c r="BK474" s="45"/>
      <c r="BL474" s="45"/>
      <c r="BM474" s="45"/>
      <c r="BN474" s="45"/>
      <c r="BO474" s="45"/>
      <c r="BP474" s="45"/>
      <c r="BQ474" s="45"/>
      <c r="BR474" s="45"/>
      <c r="BS474" s="33"/>
      <c r="BT474" s="33"/>
      <c r="BU474" s="33"/>
      <c r="BV474" s="37"/>
    </row>
    <row r="475" spans="1:74" s="38" customFormat="1" ht="12.75" customHeight="1" x14ac:dyDescent="0.3">
      <c r="A475" s="213"/>
      <c r="B475" s="157"/>
      <c r="C475" s="158"/>
      <c r="D475" s="142" t="s">
        <v>72</v>
      </c>
      <c r="E475" s="145"/>
      <c r="F475" s="32">
        <v>100</v>
      </c>
      <c r="G475" s="33"/>
      <c r="H475" s="33"/>
      <c r="I475" s="33"/>
      <c r="J475" s="33"/>
      <c r="K475" s="33">
        <v>100</v>
      </c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4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5"/>
      <c r="BD475" s="35"/>
      <c r="BE475" s="35"/>
      <c r="BF475" s="35"/>
      <c r="BG475" s="35"/>
      <c r="BH475" s="33"/>
      <c r="BI475" s="33"/>
      <c r="BJ475" s="33"/>
      <c r="BK475" s="33"/>
      <c r="BL475" s="33"/>
      <c r="BM475" s="33"/>
      <c r="BN475" s="33"/>
      <c r="BO475" s="33"/>
      <c r="BP475" s="33"/>
      <c r="BQ475" s="33"/>
      <c r="BR475" s="33"/>
      <c r="BS475" s="33"/>
      <c r="BT475" s="33"/>
      <c r="BU475" s="33"/>
      <c r="BV475" s="37"/>
    </row>
    <row r="476" spans="1:74" s="38" customFormat="1" ht="12.75" customHeight="1" x14ac:dyDescent="0.3">
      <c r="A476" s="213"/>
      <c r="B476" s="157"/>
      <c r="C476" s="158"/>
      <c r="D476" s="142" t="s">
        <v>10</v>
      </c>
      <c r="E476" s="145"/>
      <c r="F476" s="32">
        <v>10</v>
      </c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4"/>
      <c r="AC476" s="33"/>
      <c r="AD476" s="33"/>
      <c r="AE476" s="33"/>
      <c r="AF476" s="33"/>
      <c r="AG476" s="33"/>
      <c r="AH476" s="33"/>
      <c r="AI476" s="33"/>
      <c r="AJ476" s="33">
        <v>10</v>
      </c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5"/>
      <c r="BD476" s="35"/>
      <c r="BE476" s="35"/>
      <c r="BF476" s="35"/>
      <c r="BG476" s="35"/>
      <c r="BH476" s="33"/>
      <c r="BI476" s="33"/>
      <c r="BJ476" s="33"/>
      <c r="BK476" s="33"/>
      <c r="BL476" s="33"/>
      <c r="BM476" s="33"/>
      <c r="BN476" s="33"/>
      <c r="BO476" s="33"/>
      <c r="BP476" s="33"/>
      <c r="BQ476" s="33"/>
      <c r="BR476" s="33"/>
      <c r="BS476" s="33"/>
      <c r="BT476" s="33"/>
      <c r="BU476" s="33"/>
      <c r="BV476" s="37"/>
    </row>
    <row r="477" spans="1:74" s="38" customFormat="1" ht="12.75" customHeight="1" x14ac:dyDescent="0.3">
      <c r="A477" s="213"/>
      <c r="B477" s="157"/>
      <c r="C477" s="158"/>
      <c r="D477" s="143" t="s">
        <v>39</v>
      </c>
      <c r="E477" s="150"/>
      <c r="F477" s="32">
        <v>200</v>
      </c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4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5"/>
      <c r="BD477" s="35"/>
      <c r="BE477" s="35"/>
      <c r="BF477" s="35">
        <v>1</v>
      </c>
      <c r="BG477" s="35"/>
      <c r="BH477" s="33">
        <v>10</v>
      </c>
      <c r="BI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  <c r="BU477" s="33">
        <v>204</v>
      </c>
      <c r="BV477" s="37"/>
    </row>
    <row r="478" spans="1:74" s="38" customFormat="1" ht="12.75" customHeight="1" x14ac:dyDescent="0.3">
      <c r="A478" s="213"/>
      <c r="B478" s="157"/>
      <c r="C478" s="158"/>
      <c r="D478" s="143"/>
      <c r="E478" s="150"/>
      <c r="F478" s="32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4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5"/>
      <c r="BD478" s="35"/>
      <c r="BE478" s="35"/>
      <c r="BF478" s="35"/>
      <c r="BG478" s="35"/>
      <c r="BH478" s="33"/>
      <c r="BI478" s="33"/>
      <c r="BJ478" s="33"/>
      <c r="BK478" s="33"/>
      <c r="BL478" s="33"/>
      <c r="BM478" s="33"/>
      <c r="BN478" s="33"/>
      <c r="BO478" s="33"/>
      <c r="BP478" s="33"/>
      <c r="BQ478" s="33"/>
      <c r="BR478" s="33"/>
      <c r="BS478" s="33"/>
      <c r="BT478" s="33"/>
      <c r="BU478" s="33"/>
      <c r="BV478" s="37"/>
    </row>
    <row r="479" spans="1:74" s="38" customFormat="1" ht="12.75" customHeight="1" x14ac:dyDescent="0.3">
      <c r="A479" s="215"/>
      <c r="B479" s="159"/>
      <c r="C479" s="160"/>
      <c r="D479" s="146" t="s">
        <v>25</v>
      </c>
      <c r="E479" s="147"/>
      <c r="F479" s="48"/>
      <c r="G479" s="49">
        <f>SUM(G454:G478)</f>
        <v>200</v>
      </c>
      <c r="H479" s="49">
        <f t="shared" ref="H479:BN479" si="50">SUM(H454:H478)</f>
        <v>200</v>
      </c>
      <c r="I479" s="49">
        <f t="shared" si="50"/>
        <v>0</v>
      </c>
      <c r="J479" s="49">
        <f t="shared" si="50"/>
        <v>0</v>
      </c>
      <c r="K479" s="49">
        <f t="shared" si="50"/>
        <v>100</v>
      </c>
      <c r="L479" s="49">
        <f t="shared" si="50"/>
        <v>0</v>
      </c>
      <c r="M479" s="49">
        <f t="shared" si="50"/>
        <v>0</v>
      </c>
      <c r="N479" s="49">
        <f t="shared" si="50"/>
        <v>0</v>
      </c>
      <c r="O479" s="49">
        <f t="shared" si="50"/>
        <v>0</v>
      </c>
      <c r="P479" s="49">
        <f t="shared" si="50"/>
        <v>0</v>
      </c>
      <c r="Q479" s="49">
        <f t="shared" si="50"/>
        <v>77</v>
      </c>
      <c r="R479" s="49">
        <f t="shared" si="50"/>
        <v>0</v>
      </c>
      <c r="S479" s="49">
        <f t="shared" si="50"/>
        <v>0</v>
      </c>
      <c r="T479" s="49">
        <f t="shared" si="50"/>
        <v>0</v>
      </c>
      <c r="U479" s="49">
        <f t="shared" si="50"/>
        <v>0</v>
      </c>
      <c r="V479" s="49">
        <f t="shared" si="50"/>
        <v>43</v>
      </c>
      <c r="W479" s="49">
        <f t="shared" si="50"/>
        <v>0</v>
      </c>
      <c r="X479" s="49">
        <f t="shared" si="50"/>
        <v>50</v>
      </c>
      <c r="Y479" s="49">
        <f t="shared" si="50"/>
        <v>0</v>
      </c>
      <c r="Z479" s="49">
        <f t="shared" si="50"/>
        <v>4</v>
      </c>
      <c r="AA479" s="49">
        <f t="shared" si="50"/>
        <v>90</v>
      </c>
      <c r="AB479" s="56">
        <f t="shared" si="50"/>
        <v>0</v>
      </c>
      <c r="AC479" s="49">
        <f t="shared" si="50"/>
        <v>0</v>
      </c>
      <c r="AD479" s="49">
        <f t="shared" si="50"/>
        <v>50</v>
      </c>
      <c r="AE479" s="49">
        <f t="shared" si="50"/>
        <v>30</v>
      </c>
      <c r="AF479" s="49">
        <f t="shared" si="50"/>
        <v>0</v>
      </c>
      <c r="AG479" s="49">
        <f t="shared" si="50"/>
        <v>0</v>
      </c>
      <c r="AH479" s="49">
        <f t="shared" si="50"/>
        <v>0</v>
      </c>
      <c r="AI479" s="49">
        <f t="shared" si="50"/>
        <v>15</v>
      </c>
      <c r="AJ479" s="49">
        <f t="shared" si="50"/>
        <v>30</v>
      </c>
      <c r="AK479" s="49">
        <f t="shared" si="50"/>
        <v>20</v>
      </c>
      <c r="AL479" s="49">
        <f t="shared" si="50"/>
        <v>312</v>
      </c>
      <c r="AM479" s="49">
        <f t="shared" si="50"/>
        <v>81</v>
      </c>
      <c r="AN479" s="49">
        <f t="shared" si="50"/>
        <v>0</v>
      </c>
      <c r="AO479" s="49">
        <f t="shared" si="50"/>
        <v>20</v>
      </c>
      <c r="AP479" s="49">
        <f t="shared" si="50"/>
        <v>53</v>
      </c>
      <c r="AQ479" s="49">
        <f t="shared" si="50"/>
        <v>0</v>
      </c>
      <c r="AR479" s="49">
        <f t="shared" si="50"/>
        <v>0</v>
      </c>
      <c r="AS479" s="49">
        <f t="shared" si="50"/>
        <v>0</v>
      </c>
      <c r="AT479" s="49">
        <f t="shared" si="50"/>
        <v>1.75</v>
      </c>
      <c r="AU479" s="49">
        <f t="shared" si="50"/>
        <v>0.2</v>
      </c>
      <c r="AV479" s="49">
        <f t="shared" si="50"/>
        <v>0</v>
      </c>
      <c r="AW479" s="49">
        <f t="shared" si="50"/>
        <v>100</v>
      </c>
      <c r="AX479" s="49">
        <f t="shared" si="50"/>
        <v>0</v>
      </c>
      <c r="AY479" s="49">
        <f t="shared" si="50"/>
        <v>120</v>
      </c>
      <c r="AZ479" s="49">
        <f t="shared" si="50"/>
        <v>0</v>
      </c>
      <c r="BA479" s="49">
        <f t="shared" si="50"/>
        <v>10</v>
      </c>
      <c r="BB479" s="49">
        <f t="shared" si="50"/>
        <v>0</v>
      </c>
      <c r="BC479" s="51">
        <f t="shared" si="50"/>
        <v>11</v>
      </c>
      <c r="BD479" s="51">
        <f t="shared" si="50"/>
        <v>0</v>
      </c>
      <c r="BE479" s="51">
        <f t="shared" si="50"/>
        <v>0</v>
      </c>
      <c r="BF479" s="51">
        <f t="shared" si="50"/>
        <v>3</v>
      </c>
      <c r="BG479" s="51">
        <f t="shared" si="50"/>
        <v>0</v>
      </c>
      <c r="BH479" s="49">
        <f t="shared" si="50"/>
        <v>45</v>
      </c>
      <c r="BI479" s="49">
        <f t="shared" si="50"/>
        <v>200</v>
      </c>
      <c r="BJ479" s="49">
        <f t="shared" si="50"/>
        <v>0</v>
      </c>
      <c r="BK479" s="49">
        <f t="shared" si="50"/>
        <v>0</v>
      </c>
      <c r="BL479" s="49">
        <f t="shared" si="50"/>
        <v>0</v>
      </c>
      <c r="BM479" s="49">
        <f t="shared" si="50"/>
        <v>0</v>
      </c>
      <c r="BN479" s="49">
        <f t="shared" si="50"/>
        <v>0</v>
      </c>
      <c r="BO479" s="49">
        <f t="shared" ref="BO479:BU479" si="51">SUM(BO454:BO478)</f>
        <v>0</v>
      </c>
      <c r="BP479" s="49">
        <f t="shared" si="51"/>
        <v>15</v>
      </c>
      <c r="BQ479" s="49">
        <f t="shared" si="51"/>
        <v>30</v>
      </c>
      <c r="BR479" s="49">
        <f t="shared" si="51"/>
        <v>0</v>
      </c>
      <c r="BS479" s="49">
        <f t="shared" si="51"/>
        <v>15</v>
      </c>
      <c r="BT479" s="49">
        <f t="shared" si="51"/>
        <v>375</v>
      </c>
      <c r="BU479" s="49">
        <f t="shared" si="51"/>
        <v>1265</v>
      </c>
      <c r="BV479" s="52">
        <v>3389</v>
      </c>
    </row>
    <row r="480" spans="1:74" s="38" customFormat="1" ht="12.75" customHeight="1" x14ac:dyDescent="0.3">
      <c r="A480" s="212">
        <v>20</v>
      </c>
      <c r="B480" s="189" t="s">
        <v>22</v>
      </c>
      <c r="C480" s="197"/>
      <c r="D480" s="151" t="s">
        <v>52</v>
      </c>
      <c r="E480" s="152"/>
      <c r="F480" s="40">
        <v>200</v>
      </c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>
        <v>77</v>
      </c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2"/>
      <c r="AC480" s="41"/>
      <c r="AD480" s="41"/>
      <c r="AE480" s="41"/>
      <c r="AF480" s="41"/>
      <c r="AG480" s="41"/>
      <c r="AH480" s="41"/>
      <c r="AI480" s="41">
        <v>8</v>
      </c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3">
        <v>2</v>
      </c>
      <c r="BD480" s="43"/>
      <c r="BE480" s="43"/>
      <c r="BF480" s="43"/>
      <c r="BG480" s="43"/>
      <c r="BH480" s="41"/>
      <c r="BI480" s="41"/>
      <c r="BJ480" s="41"/>
      <c r="BK480" s="41"/>
      <c r="BL480" s="41"/>
      <c r="BM480" s="41"/>
      <c r="BN480" s="41"/>
      <c r="BO480" s="41"/>
      <c r="BP480" s="41"/>
      <c r="BQ480" s="41"/>
      <c r="BR480" s="41"/>
      <c r="BS480" s="41"/>
      <c r="BT480" s="41"/>
      <c r="BU480" s="41">
        <v>138</v>
      </c>
      <c r="BV480" s="53"/>
    </row>
    <row r="481" spans="1:74" s="38" customFormat="1" ht="12.75" customHeight="1" x14ac:dyDescent="0.3">
      <c r="A481" s="213"/>
      <c r="B481" s="157"/>
      <c r="C481" s="158"/>
      <c r="D481" s="142" t="s">
        <v>18</v>
      </c>
      <c r="E481" s="143"/>
      <c r="F481" s="32">
        <v>200</v>
      </c>
      <c r="G481" s="32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4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5"/>
      <c r="BD481" s="35"/>
      <c r="BE481" s="35"/>
      <c r="BF481" s="35"/>
      <c r="BG481" s="35"/>
      <c r="BH481" s="33"/>
      <c r="BI481" s="33"/>
      <c r="BJ481" s="33"/>
      <c r="BK481" s="33">
        <v>200</v>
      </c>
      <c r="BL481" s="33"/>
      <c r="BM481" s="33"/>
      <c r="BN481" s="33"/>
      <c r="BO481" s="33"/>
      <c r="BP481" s="33"/>
      <c r="BQ481" s="33"/>
      <c r="BR481" s="33"/>
      <c r="BS481" s="33"/>
      <c r="BT481" s="33"/>
      <c r="BU481" s="33"/>
      <c r="BV481" s="37"/>
    </row>
    <row r="482" spans="1:74" s="38" customFormat="1" ht="12.75" customHeight="1" x14ac:dyDescent="0.3">
      <c r="A482" s="213"/>
      <c r="B482" s="157"/>
      <c r="C482" s="158"/>
      <c r="D482" s="142" t="s">
        <v>43</v>
      </c>
      <c r="E482" s="143"/>
      <c r="F482" s="44">
        <v>100</v>
      </c>
      <c r="G482" s="44"/>
      <c r="H482" s="45">
        <v>100</v>
      </c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6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7"/>
      <c r="BD482" s="47"/>
      <c r="BE482" s="47"/>
      <c r="BF482" s="47"/>
      <c r="BG482" s="47"/>
      <c r="BH482" s="45"/>
      <c r="BI482" s="45"/>
      <c r="BJ482" s="45"/>
      <c r="BK482" s="45"/>
      <c r="BL482" s="45"/>
      <c r="BM482" s="45"/>
      <c r="BN482" s="45"/>
      <c r="BO482" s="45"/>
      <c r="BP482" s="45"/>
      <c r="BQ482" s="45"/>
      <c r="BR482" s="45"/>
      <c r="BS482" s="33"/>
      <c r="BT482" s="33"/>
      <c r="BU482" s="33"/>
      <c r="BV482" s="37"/>
    </row>
    <row r="483" spans="1:74" s="38" customFormat="1" ht="12.75" customHeight="1" x14ac:dyDescent="0.3">
      <c r="A483" s="213"/>
      <c r="B483" s="157"/>
      <c r="C483" s="158"/>
      <c r="D483" s="142" t="s">
        <v>10</v>
      </c>
      <c r="E483" s="145"/>
      <c r="F483" s="32">
        <v>10</v>
      </c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4"/>
      <c r="AC483" s="33"/>
      <c r="AD483" s="33"/>
      <c r="AE483" s="33"/>
      <c r="AF483" s="33"/>
      <c r="AG483" s="33"/>
      <c r="AH483" s="33"/>
      <c r="AI483" s="33"/>
      <c r="AJ483" s="33">
        <v>10</v>
      </c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5"/>
      <c r="BD483" s="35"/>
      <c r="BE483" s="35"/>
      <c r="BF483" s="35"/>
      <c r="BG483" s="35"/>
      <c r="BH483" s="33"/>
      <c r="BI483" s="33"/>
      <c r="BJ483" s="33"/>
      <c r="BK483" s="33"/>
      <c r="BL483" s="33"/>
      <c r="BM483" s="33"/>
      <c r="BN483" s="33"/>
      <c r="BO483" s="33"/>
      <c r="BP483" s="33"/>
      <c r="BQ483" s="33"/>
      <c r="BR483" s="33"/>
      <c r="BS483" s="33"/>
      <c r="BT483" s="33"/>
      <c r="BU483" s="33"/>
      <c r="BV483" s="37"/>
    </row>
    <row r="484" spans="1:74" s="38" customFormat="1" ht="12.75" customHeight="1" x14ac:dyDescent="0.3">
      <c r="A484" s="213"/>
      <c r="B484" s="157"/>
      <c r="C484" s="158"/>
      <c r="D484" s="144" t="s">
        <v>126</v>
      </c>
      <c r="E484" s="145"/>
      <c r="F484" s="32">
        <v>70</v>
      </c>
      <c r="G484" s="33"/>
      <c r="H484" s="33"/>
      <c r="I484" s="33"/>
      <c r="J484" s="33"/>
      <c r="K484" s="33"/>
      <c r="L484" s="33"/>
      <c r="M484" s="33"/>
      <c r="N484" s="33"/>
      <c r="O484" s="33">
        <v>70</v>
      </c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4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5"/>
      <c r="BD484" s="35"/>
      <c r="BE484" s="35"/>
      <c r="BF484" s="35"/>
      <c r="BG484" s="35"/>
      <c r="BH484" s="33"/>
      <c r="BI484" s="33"/>
      <c r="BJ484" s="33"/>
      <c r="BK484" s="33"/>
      <c r="BL484" s="33"/>
      <c r="BM484" s="33"/>
      <c r="BN484" s="33"/>
      <c r="BO484" s="33"/>
      <c r="BP484" s="33"/>
      <c r="BQ484" s="33"/>
      <c r="BR484" s="33"/>
      <c r="BS484" s="33"/>
      <c r="BT484" s="33"/>
      <c r="BU484" s="33"/>
      <c r="BV484" s="37"/>
    </row>
    <row r="485" spans="1:74" s="38" customFormat="1" ht="12.75" customHeight="1" x14ac:dyDescent="0.3">
      <c r="A485" s="213"/>
      <c r="B485" s="157"/>
      <c r="C485" s="158"/>
      <c r="D485" s="143" t="s">
        <v>39</v>
      </c>
      <c r="E485" s="150"/>
      <c r="F485" s="32">
        <v>200</v>
      </c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4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5"/>
      <c r="BD485" s="35"/>
      <c r="BE485" s="35"/>
      <c r="BF485" s="35">
        <v>1</v>
      </c>
      <c r="BG485" s="35"/>
      <c r="BH485" s="33">
        <v>10</v>
      </c>
      <c r="BI485" s="33"/>
      <c r="BJ485" s="33"/>
      <c r="BK485" s="33"/>
      <c r="BL485" s="33"/>
      <c r="BM485" s="33"/>
      <c r="BN485" s="33"/>
      <c r="BO485" s="33"/>
      <c r="BP485" s="33"/>
      <c r="BQ485" s="33"/>
      <c r="BR485" s="33"/>
      <c r="BS485" s="33"/>
      <c r="BT485" s="33"/>
      <c r="BU485" s="33">
        <v>204</v>
      </c>
      <c r="BV485" s="37"/>
    </row>
    <row r="486" spans="1:74" s="38" customFormat="1" ht="12" customHeight="1" x14ac:dyDescent="0.3">
      <c r="A486" s="213"/>
      <c r="B486" s="174" t="s">
        <v>23</v>
      </c>
      <c r="C486" s="175"/>
      <c r="D486" s="151" t="s">
        <v>47</v>
      </c>
      <c r="E486" s="152"/>
      <c r="F486" s="57">
        <v>500</v>
      </c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2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>
        <v>100</v>
      </c>
      <c r="AM486" s="41"/>
      <c r="AN486" s="41">
        <v>80</v>
      </c>
      <c r="AO486" s="41"/>
      <c r="AP486" s="41">
        <v>20</v>
      </c>
      <c r="AQ486" s="41"/>
      <c r="AR486" s="41"/>
      <c r="AS486" s="41"/>
      <c r="AT486" s="41">
        <v>1.3</v>
      </c>
      <c r="AU486" s="41"/>
      <c r="AV486" s="41"/>
      <c r="AW486" s="41"/>
      <c r="AX486" s="41"/>
      <c r="AY486" s="41"/>
      <c r="AZ486" s="41"/>
      <c r="BA486" s="41"/>
      <c r="BB486" s="41"/>
      <c r="BC486" s="43">
        <v>2.7</v>
      </c>
      <c r="BD486" s="43">
        <v>3</v>
      </c>
      <c r="BE486" s="43"/>
      <c r="BF486" s="43"/>
      <c r="BG486" s="43"/>
      <c r="BH486" s="41"/>
      <c r="BI486" s="41"/>
      <c r="BJ486" s="41"/>
      <c r="BK486" s="41"/>
      <c r="BL486" s="41"/>
      <c r="BM486" s="41"/>
      <c r="BN486" s="41"/>
      <c r="BO486" s="41"/>
      <c r="BP486" s="41"/>
      <c r="BQ486" s="41"/>
      <c r="BR486" s="41"/>
      <c r="BS486" s="41">
        <v>15</v>
      </c>
      <c r="BT486" s="41">
        <v>366</v>
      </c>
      <c r="BU486" s="41"/>
      <c r="BV486" s="53"/>
    </row>
    <row r="487" spans="1:74" s="38" customFormat="1" ht="12.75" customHeight="1" x14ac:dyDescent="0.3">
      <c r="A487" s="213"/>
      <c r="B487" s="176"/>
      <c r="C487" s="177"/>
      <c r="D487" s="143" t="s">
        <v>146</v>
      </c>
      <c r="E487" s="150"/>
      <c r="F487" s="32">
        <v>200</v>
      </c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>
        <v>59</v>
      </c>
      <c r="T487" s="33"/>
      <c r="U487" s="33"/>
      <c r="V487" s="33"/>
      <c r="W487" s="33"/>
      <c r="X487" s="33"/>
      <c r="Y487" s="33"/>
      <c r="Z487" s="33"/>
      <c r="AA487" s="33"/>
      <c r="AB487" s="34"/>
      <c r="AC487" s="33"/>
      <c r="AD487" s="33">
        <v>40</v>
      </c>
      <c r="AE487" s="33"/>
      <c r="AF487" s="33"/>
      <c r="AG487" s="33"/>
      <c r="AH487" s="33"/>
      <c r="AI487" s="33"/>
      <c r="AJ487" s="33"/>
      <c r="AK487" s="33">
        <v>12</v>
      </c>
      <c r="AL487" s="33"/>
      <c r="AM487" s="33"/>
      <c r="AN487" s="33"/>
      <c r="AO487" s="33"/>
      <c r="AP487" s="33">
        <v>16</v>
      </c>
      <c r="AQ487" s="33"/>
      <c r="AR487" s="33"/>
      <c r="AS487" s="33"/>
      <c r="AT487" s="33">
        <v>1</v>
      </c>
      <c r="AU487" s="33"/>
      <c r="AV487" s="33"/>
      <c r="AW487" s="33"/>
      <c r="AX487" s="33"/>
      <c r="AY487" s="33"/>
      <c r="AZ487" s="33"/>
      <c r="BA487" s="33"/>
      <c r="BB487" s="33"/>
      <c r="BC487" s="35">
        <v>2</v>
      </c>
      <c r="BD487" s="35"/>
      <c r="BE487" s="35"/>
      <c r="BF487" s="35"/>
      <c r="BG487" s="35"/>
      <c r="BH487" s="33"/>
      <c r="BI487" s="33"/>
      <c r="BJ487" s="33"/>
      <c r="BK487" s="33"/>
      <c r="BL487" s="33"/>
      <c r="BM487" s="33"/>
      <c r="BN487" s="33"/>
      <c r="BO487" s="33"/>
      <c r="BP487" s="33"/>
      <c r="BQ487" s="33"/>
      <c r="BR487" s="33"/>
      <c r="BS487" s="33"/>
      <c r="BT487" s="33"/>
      <c r="BU487" s="33">
        <v>89</v>
      </c>
      <c r="BV487" s="37"/>
    </row>
    <row r="488" spans="1:74" s="38" customFormat="1" ht="12.75" customHeight="1" x14ac:dyDescent="0.3">
      <c r="A488" s="213"/>
      <c r="B488" s="176"/>
      <c r="C488" s="177"/>
      <c r="D488" s="142" t="s">
        <v>50</v>
      </c>
      <c r="E488" s="143"/>
      <c r="F488" s="44">
        <v>100</v>
      </c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6"/>
      <c r="AC488" s="45"/>
      <c r="AD488" s="45"/>
      <c r="AE488" s="45"/>
      <c r="AF488" s="45"/>
      <c r="AG488" s="45"/>
      <c r="AH488" s="45"/>
      <c r="AI488" s="45"/>
      <c r="AJ488" s="45"/>
      <c r="AK488" s="45">
        <v>5</v>
      </c>
      <c r="AL488" s="45"/>
      <c r="AM488" s="45">
        <v>70</v>
      </c>
      <c r="AN488" s="45"/>
      <c r="AO488" s="45">
        <v>13</v>
      </c>
      <c r="AP488" s="45">
        <v>5</v>
      </c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7">
        <v>0.6</v>
      </c>
      <c r="BD488" s="47">
        <v>3</v>
      </c>
      <c r="BE488" s="47"/>
      <c r="BF488" s="47"/>
      <c r="BG488" s="47"/>
      <c r="BH488" s="45">
        <v>5</v>
      </c>
      <c r="BI488" s="45"/>
      <c r="BJ488" s="45"/>
      <c r="BK488" s="45"/>
      <c r="BL488" s="45"/>
      <c r="BM488" s="45"/>
      <c r="BN488" s="45"/>
      <c r="BO488" s="45"/>
      <c r="BP488" s="45"/>
      <c r="BQ488" s="33"/>
      <c r="BR488" s="33"/>
      <c r="BS488" s="33"/>
      <c r="BT488" s="33"/>
      <c r="BU488" s="33"/>
      <c r="BV488" s="37"/>
    </row>
    <row r="489" spans="1:74" s="38" customFormat="1" ht="12" customHeight="1" x14ac:dyDescent="0.3">
      <c r="A489" s="213"/>
      <c r="B489" s="176"/>
      <c r="C489" s="177"/>
      <c r="D489" s="142" t="s">
        <v>42</v>
      </c>
      <c r="E489" s="143"/>
      <c r="F489" s="32">
        <v>100</v>
      </c>
      <c r="G489" s="33">
        <v>100</v>
      </c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4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5"/>
      <c r="BD489" s="35"/>
      <c r="BE489" s="35"/>
      <c r="BF489" s="35"/>
      <c r="BG489" s="35"/>
      <c r="BH489" s="33"/>
      <c r="BI489" s="33"/>
      <c r="BJ489" s="33"/>
      <c r="BK489" s="33"/>
      <c r="BL489" s="33"/>
      <c r="BM489" s="33"/>
      <c r="BN489" s="33"/>
      <c r="BO489" s="33"/>
      <c r="BP489" s="33"/>
      <c r="BQ489" s="33"/>
      <c r="BR489" s="33"/>
      <c r="BS489" s="33"/>
      <c r="BT489" s="33"/>
      <c r="BU489" s="33"/>
      <c r="BV489" s="37"/>
    </row>
    <row r="490" spans="1:74" s="38" customFormat="1" ht="12" customHeight="1" x14ac:dyDescent="0.3">
      <c r="A490" s="213"/>
      <c r="B490" s="176"/>
      <c r="C490" s="177"/>
      <c r="D490" s="144" t="s">
        <v>125</v>
      </c>
      <c r="E490" s="145"/>
      <c r="F490" s="32">
        <v>130</v>
      </c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4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>
        <v>130</v>
      </c>
      <c r="AY490" s="33"/>
      <c r="AZ490" s="33"/>
      <c r="BA490" s="33"/>
      <c r="BB490" s="33"/>
      <c r="BC490" s="35"/>
      <c r="BD490" s="35"/>
      <c r="BE490" s="35"/>
      <c r="BF490" s="35"/>
      <c r="BG490" s="35"/>
      <c r="BH490" s="33"/>
      <c r="BI490" s="33"/>
      <c r="BJ490" s="33"/>
      <c r="BK490" s="33"/>
      <c r="BL490" s="33"/>
      <c r="BM490" s="33"/>
      <c r="BN490" s="33"/>
      <c r="BO490" s="33"/>
      <c r="BP490" s="33"/>
      <c r="BQ490" s="33"/>
      <c r="BR490" s="33"/>
      <c r="BS490" s="33"/>
      <c r="BT490" s="33"/>
      <c r="BU490" s="33"/>
      <c r="BV490" s="37"/>
    </row>
    <row r="491" spans="1:74" s="38" customFormat="1" ht="12" customHeight="1" x14ac:dyDescent="0.3">
      <c r="A491" s="213"/>
      <c r="B491" s="176"/>
      <c r="C491" s="177"/>
      <c r="D491" s="140" t="s">
        <v>38</v>
      </c>
      <c r="E491" s="141"/>
      <c r="F491" s="32">
        <v>200</v>
      </c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4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>
        <v>0.2</v>
      </c>
      <c r="AV491" s="33"/>
      <c r="AW491" s="33"/>
      <c r="AX491" s="33"/>
      <c r="AY491" s="33"/>
      <c r="AZ491" s="33"/>
      <c r="BA491" s="33">
        <v>10</v>
      </c>
      <c r="BB491" s="33"/>
      <c r="BC491" s="35"/>
      <c r="BD491" s="35"/>
      <c r="BE491" s="35"/>
      <c r="BF491" s="35"/>
      <c r="BG491" s="35"/>
      <c r="BH491" s="33">
        <v>12</v>
      </c>
      <c r="BI491" s="33"/>
      <c r="BJ491" s="33"/>
      <c r="BK491" s="33"/>
      <c r="BL491" s="33"/>
      <c r="BM491" s="33"/>
      <c r="BN491" s="33"/>
      <c r="BO491" s="33"/>
      <c r="BP491" s="33"/>
      <c r="BQ491" s="33"/>
      <c r="BR491" s="33"/>
      <c r="BS491" s="33"/>
      <c r="BT491" s="33"/>
      <c r="BU491" s="33">
        <v>216</v>
      </c>
      <c r="BV491" s="37"/>
    </row>
    <row r="492" spans="1:74" s="38" customFormat="1" ht="12" customHeight="1" x14ac:dyDescent="0.3">
      <c r="A492" s="213"/>
      <c r="B492" s="189" t="s">
        <v>90</v>
      </c>
      <c r="C492" s="190"/>
      <c r="D492" s="151" t="s">
        <v>94</v>
      </c>
      <c r="E492" s="152"/>
      <c r="F492" s="40" t="s">
        <v>95</v>
      </c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2"/>
      <c r="AC492" s="41"/>
      <c r="AD492" s="41"/>
      <c r="AE492" s="41"/>
      <c r="AF492" s="41">
        <v>50</v>
      </c>
      <c r="AG492" s="41"/>
      <c r="AH492" s="41"/>
      <c r="AI492" s="41"/>
      <c r="AJ492" s="41"/>
      <c r="AK492" s="41">
        <v>5</v>
      </c>
      <c r="AL492" s="41">
        <v>21</v>
      </c>
      <c r="AM492" s="41"/>
      <c r="AN492" s="41">
        <v>42</v>
      </c>
      <c r="AO492" s="41">
        <v>20</v>
      </c>
      <c r="AP492" s="41">
        <v>15</v>
      </c>
      <c r="AQ492" s="41"/>
      <c r="AR492" s="41"/>
      <c r="AS492" s="41"/>
      <c r="AT492" s="41"/>
      <c r="AU492" s="41">
        <v>0.1</v>
      </c>
      <c r="AV492" s="41"/>
      <c r="AW492" s="41"/>
      <c r="AX492" s="41"/>
      <c r="AY492" s="41"/>
      <c r="AZ492" s="41"/>
      <c r="BA492" s="41"/>
      <c r="BB492" s="41"/>
      <c r="BC492" s="43">
        <v>0.8</v>
      </c>
      <c r="BD492" s="43"/>
      <c r="BE492" s="43"/>
      <c r="BF492" s="43"/>
      <c r="BG492" s="43"/>
      <c r="BH492" s="41"/>
      <c r="BI492" s="41"/>
      <c r="BJ492" s="41"/>
      <c r="BK492" s="41"/>
      <c r="BL492" s="41"/>
      <c r="BM492" s="41"/>
      <c r="BN492" s="41"/>
      <c r="BO492" s="41"/>
      <c r="BP492" s="41"/>
      <c r="BQ492" s="41"/>
      <c r="BR492" s="41"/>
      <c r="BS492" s="41"/>
      <c r="BT492" s="41"/>
      <c r="BU492" s="41"/>
      <c r="BV492" s="53"/>
    </row>
    <row r="493" spans="1:74" s="38" customFormat="1" ht="12" customHeight="1" x14ac:dyDescent="0.3">
      <c r="A493" s="213"/>
      <c r="B493" s="191"/>
      <c r="C493" s="192"/>
      <c r="D493" s="142" t="s">
        <v>42</v>
      </c>
      <c r="E493" s="143"/>
      <c r="F493" s="32">
        <v>100</v>
      </c>
      <c r="G493" s="33">
        <v>100</v>
      </c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4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5"/>
      <c r="BD493" s="35"/>
      <c r="BE493" s="35"/>
      <c r="BF493" s="35"/>
      <c r="BG493" s="35"/>
      <c r="BH493" s="33"/>
      <c r="BI493" s="33"/>
      <c r="BJ493" s="33"/>
      <c r="BK493" s="33"/>
      <c r="BL493" s="33"/>
      <c r="BM493" s="33"/>
      <c r="BN493" s="33"/>
      <c r="BO493" s="33"/>
      <c r="BP493" s="33"/>
      <c r="BQ493" s="33"/>
      <c r="BR493" s="33"/>
      <c r="BS493" s="33"/>
      <c r="BT493" s="33"/>
      <c r="BU493" s="33"/>
      <c r="BV493" s="37"/>
    </row>
    <row r="494" spans="1:74" s="38" customFormat="1" ht="12" customHeight="1" x14ac:dyDescent="0.3">
      <c r="A494" s="213"/>
      <c r="B494" s="191"/>
      <c r="C494" s="192"/>
      <c r="D494" s="142" t="s">
        <v>10</v>
      </c>
      <c r="E494" s="143"/>
      <c r="F494" s="44">
        <v>10</v>
      </c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6"/>
      <c r="AC494" s="45"/>
      <c r="AD494" s="45"/>
      <c r="AE494" s="45"/>
      <c r="AF494" s="45"/>
      <c r="AG494" s="45"/>
      <c r="AH494" s="45"/>
      <c r="AI494" s="45"/>
      <c r="AJ494" s="45">
        <v>10</v>
      </c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7"/>
      <c r="BD494" s="47"/>
      <c r="BE494" s="47"/>
      <c r="BF494" s="47"/>
      <c r="BG494" s="47"/>
      <c r="BH494" s="45"/>
      <c r="BI494" s="45"/>
      <c r="BJ494" s="45"/>
      <c r="BK494" s="45"/>
      <c r="BL494" s="45"/>
      <c r="BM494" s="45"/>
      <c r="BN494" s="45"/>
      <c r="BO494" s="45"/>
      <c r="BP494" s="45"/>
      <c r="BQ494" s="45"/>
      <c r="BR494" s="45"/>
      <c r="BS494" s="33"/>
      <c r="BT494" s="33"/>
      <c r="BU494" s="33"/>
      <c r="BV494" s="37"/>
    </row>
    <row r="495" spans="1:74" s="38" customFormat="1" ht="12" customHeight="1" x14ac:dyDescent="0.3">
      <c r="A495" s="213"/>
      <c r="B495" s="191"/>
      <c r="C495" s="192"/>
      <c r="D495" s="161" t="s">
        <v>39</v>
      </c>
      <c r="E495" s="162"/>
      <c r="F495" s="48">
        <v>200</v>
      </c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50"/>
      <c r="AC495" s="49"/>
      <c r="AD495" s="49"/>
      <c r="AE495" s="49"/>
      <c r="AF495" s="49"/>
      <c r="AG495" s="49"/>
      <c r="AH495" s="49"/>
      <c r="AI495" s="49"/>
      <c r="AJ495" s="49"/>
      <c r="AK495" s="49"/>
      <c r="AL495" s="49"/>
      <c r="AM495" s="49"/>
      <c r="AN495" s="49"/>
      <c r="AO495" s="49"/>
      <c r="AP495" s="49"/>
      <c r="AQ495" s="49"/>
      <c r="AR495" s="49"/>
      <c r="AS495" s="49"/>
      <c r="AT495" s="49"/>
      <c r="AU495" s="49"/>
      <c r="AV495" s="49"/>
      <c r="AW495" s="49"/>
      <c r="AX495" s="49"/>
      <c r="AY495" s="49"/>
      <c r="AZ495" s="49"/>
      <c r="BA495" s="49"/>
      <c r="BB495" s="49"/>
      <c r="BC495" s="51"/>
      <c r="BD495" s="51"/>
      <c r="BE495" s="51"/>
      <c r="BF495" s="51">
        <v>1</v>
      </c>
      <c r="BG495" s="51"/>
      <c r="BH495" s="49">
        <v>10</v>
      </c>
      <c r="BI495" s="49"/>
      <c r="BJ495" s="49"/>
      <c r="BK495" s="49"/>
      <c r="BL495" s="49"/>
      <c r="BM495" s="49"/>
      <c r="BN495" s="49"/>
      <c r="BO495" s="49"/>
      <c r="BP495" s="49"/>
      <c r="BQ495" s="49"/>
      <c r="BR495" s="49"/>
      <c r="BS495" s="49"/>
      <c r="BT495" s="49"/>
      <c r="BU495" s="49">
        <v>204</v>
      </c>
      <c r="BV495" s="52"/>
    </row>
    <row r="496" spans="1:74" s="38" customFormat="1" ht="12.75" customHeight="1" x14ac:dyDescent="0.3">
      <c r="A496" s="213"/>
      <c r="B496" s="189" t="s">
        <v>24</v>
      </c>
      <c r="C496" s="197"/>
      <c r="D496" s="152" t="s">
        <v>86</v>
      </c>
      <c r="E496" s="155"/>
      <c r="F496" s="40">
        <v>100</v>
      </c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2"/>
      <c r="AC496" s="41"/>
      <c r="AD496" s="41">
        <v>25</v>
      </c>
      <c r="AE496" s="41"/>
      <c r="AF496" s="41"/>
      <c r="AG496" s="41"/>
      <c r="AH496" s="41">
        <v>62</v>
      </c>
      <c r="AI496" s="41">
        <v>9</v>
      </c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  <c r="BA496" s="41"/>
      <c r="BB496" s="41"/>
      <c r="BC496" s="43">
        <v>0.4</v>
      </c>
      <c r="BD496" s="43"/>
      <c r="BE496" s="43"/>
      <c r="BF496" s="43"/>
      <c r="BG496" s="43"/>
      <c r="BH496" s="41"/>
      <c r="BI496" s="41"/>
      <c r="BJ496" s="41"/>
      <c r="BK496" s="41">
        <v>23</v>
      </c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53"/>
    </row>
    <row r="497" spans="1:74" s="38" customFormat="1" ht="12.75" customHeight="1" x14ac:dyDescent="0.3">
      <c r="A497" s="213"/>
      <c r="B497" s="157"/>
      <c r="C497" s="158"/>
      <c r="D497" s="144" t="s">
        <v>15</v>
      </c>
      <c r="E497" s="143"/>
      <c r="F497" s="20">
        <v>60</v>
      </c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2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>
        <v>60</v>
      </c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3"/>
      <c r="BD497" s="23"/>
      <c r="BE497" s="23"/>
      <c r="BF497" s="23"/>
      <c r="BG497" s="23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5"/>
    </row>
    <row r="498" spans="1:74" s="38" customFormat="1" ht="12" customHeight="1" x14ac:dyDescent="0.3">
      <c r="A498" s="213"/>
      <c r="B498" s="157"/>
      <c r="C498" s="158"/>
      <c r="D498" s="142" t="s">
        <v>10</v>
      </c>
      <c r="E498" s="145"/>
      <c r="F498" s="32">
        <v>15</v>
      </c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4"/>
      <c r="AC498" s="33"/>
      <c r="AD498" s="33"/>
      <c r="AE498" s="33"/>
      <c r="AF498" s="33"/>
      <c r="AG498" s="33"/>
      <c r="AH498" s="33"/>
      <c r="AI498" s="33"/>
      <c r="AJ498" s="33">
        <v>15</v>
      </c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5"/>
      <c r="BD498" s="35"/>
      <c r="BE498" s="35"/>
      <c r="BF498" s="35"/>
      <c r="BG498" s="35"/>
      <c r="BH498" s="33"/>
      <c r="BI498" s="33"/>
      <c r="BJ498" s="33"/>
      <c r="BK498" s="33"/>
      <c r="BL498" s="33"/>
      <c r="BM498" s="33"/>
      <c r="BN498" s="33"/>
      <c r="BO498" s="33"/>
      <c r="BP498" s="33"/>
      <c r="BQ498" s="33"/>
      <c r="BR498" s="33"/>
      <c r="BS498" s="33"/>
      <c r="BT498" s="33"/>
      <c r="BU498" s="33"/>
      <c r="BV498" s="37"/>
    </row>
    <row r="499" spans="1:74" s="38" customFormat="1" ht="12" customHeight="1" x14ac:dyDescent="0.3">
      <c r="A499" s="213"/>
      <c r="B499" s="157"/>
      <c r="C499" s="158"/>
      <c r="D499" s="144" t="s">
        <v>92</v>
      </c>
      <c r="E499" s="145"/>
      <c r="F499" s="20">
        <v>50</v>
      </c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2"/>
      <c r="AC499" s="21"/>
      <c r="AD499" s="21">
        <v>50</v>
      </c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3"/>
      <c r="BD499" s="23"/>
      <c r="BE499" s="23"/>
      <c r="BF499" s="23"/>
      <c r="BG499" s="23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33"/>
      <c r="BT499" s="33"/>
      <c r="BU499" s="33"/>
      <c r="BV499" s="37"/>
    </row>
    <row r="500" spans="1:74" s="38" customFormat="1" ht="12" customHeight="1" x14ac:dyDescent="0.3">
      <c r="A500" s="213"/>
      <c r="B500" s="157"/>
      <c r="C500" s="158"/>
      <c r="D500" s="142" t="s">
        <v>67</v>
      </c>
      <c r="E500" s="143"/>
      <c r="F500" s="20">
        <v>100</v>
      </c>
      <c r="G500" s="21"/>
      <c r="H500" s="21"/>
      <c r="I500" s="21"/>
      <c r="J500" s="21">
        <v>100</v>
      </c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2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3"/>
      <c r="BD500" s="23"/>
      <c r="BE500" s="23"/>
      <c r="BF500" s="23"/>
      <c r="BG500" s="23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33"/>
      <c r="BT500" s="33"/>
      <c r="BU500" s="33"/>
      <c r="BV500" s="37"/>
    </row>
    <row r="501" spans="1:74" s="38" customFormat="1" ht="12" customHeight="1" x14ac:dyDescent="0.3">
      <c r="A501" s="213"/>
      <c r="B501" s="157"/>
      <c r="C501" s="158"/>
      <c r="D501" s="143" t="s">
        <v>39</v>
      </c>
      <c r="E501" s="150"/>
      <c r="F501" s="32">
        <v>200</v>
      </c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4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5"/>
      <c r="BD501" s="35"/>
      <c r="BE501" s="35"/>
      <c r="BF501" s="35">
        <v>1</v>
      </c>
      <c r="BG501" s="35"/>
      <c r="BH501" s="33">
        <v>10</v>
      </c>
      <c r="BI501" s="33"/>
      <c r="BJ501" s="33"/>
      <c r="BK501" s="33"/>
      <c r="BL501" s="33"/>
      <c r="BM501" s="33"/>
      <c r="BN501" s="33"/>
      <c r="BO501" s="33"/>
      <c r="BP501" s="33"/>
      <c r="BQ501" s="33"/>
      <c r="BR501" s="33"/>
      <c r="BS501" s="33"/>
      <c r="BT501" s="33"/>
      <c r="BU501" s="33">
        <v>204</v>
      </c>
      <c r="BV501" s="37"/>
    </row>
    <row r="502" spans="1:74" s="38" customFormat="1" ht="12" customHeight="1" x14ac:dyDescent="0.3">
      <c r="A502" s="213"/>
      <c r="B502" s="157"/>
      <c r="C502" s="158"/>
      <c r="D502" s="143" t="s">
        <v>167</v>
      </c>
      <c r="E502" s="150"/>
      <c r="F502" s="32">
        <v>100</v>
      </c>
      <c r="G502" s="33"/>
      <c r="H502" s="33"/>
      <c r="I502" s="33"/>
      <c r="J502" s="33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2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>
        <v>100</v>
      </c>
      <c r="AX502" s="21"/>
      <c r="AY502" s="21"/>
      <c r="AZ502" s="21"/>
      <c r="BA502" s="21"/>
      <c r="BB502" s="21"/>
      <c r="BC502" s="23"/>
      <c r="BD502" s="23"/>
      <c r="BE502" s="23"/>
      <c r="BF502" s="23"/>
      <c r="BG502" s="23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33"/>
      <c r="BT502" s="33"/>
      <c r="BU502" s="33"/>
      <c r="BV502" s="37"/>
    </row>
    <row r="503" spans="1:74" s="38" customFormat="1" ht="12" customHeight="1" x14ac:dyDescent="0.3">
      <c r="A503" s="215"/>
      <c r="B503" s="159"/>
      <c r="C503" s="160"/>
      <c r="D503" s="146" t="s">
        <v>25</v>
      </c>
      <c r="E503" s="147"/>
      <c r="F503" s="48"/>
      <c r="G503" s="49">
        <f t="shared" ref="G503:AK503" si="52">SUM(G480:G502)</f>
        <v>200</v>
      </c>
      <c r="H503" s="49">
        <f t="shared" si="52"/>
        <v>100</v>
      </c>
      <c r="I503" s="49">
        <f t="shared" si="52"/>
        <v>0</v>
      </c>
      <c r="J503" s="49">
        <f t="shared" si="52"/>
        <v>100</v>
      </c>
      <c r="K503" s="49">
        <f t="shared" si="52"/>
        <v>0</v>
      </c>
      <c r="L503" s="49">
        <f t="shared" si="52"/>
        <v>0</v>
      </c>
      <c r="M503" s="49">
        <f t="shared" si="52"/>
        <v>0</v>
      </c>
      <c r="N503" s="49">
        <f t="shared" si="52"/>
        <v>0</v>
      </c>
      <c r="O503" s="49">
        <f t="shared" si="52"/>
        <v>70</v>
      </c>
      <c r="P503" s="49">
        <f t="shared" si="52"/>
        <v>0</v>
      </c>
      <c r="Q503" s="49">
        <f t="shared" si="52"/>
        <v>77</v>
      </c>
      <c r="R503" s="49">
        <f t="shared" si="52"/>
        <v>0</v>
      </c>
      <c r="S503" s="49">
        <f t="shared" si="52"/>
        <v>59</v>
      </c>
      <c r="T503" s="49">
        <f t="shared" si="52"/>
        <v>0</v>
      </c>
      <c r="U503" s="49">
        <f t="shared" si="52"/>
        <v>0</v>
      </c>
      <c r="V503" s="49">
        <f t="shared" si="52"/>
        <v>0</v>
      </c>
      <c r="W503" s="49">
        <f t="shared" si="52"/>
        <v>0</v>
      </c>
      <c r="X503" s="49">
        <f t="shared" si="52"/>
        <v>0</v>
      </c>
      <c r="Y503" s="49">
        <f t="shared" si="52"/>
        <v>0</v>
      </c>
      <c r="Z503" s="49">
        <f t="shared" si="52"/>
        <v>0</v>
      </c>
      <c r="AA503" s="49">
        <f t="shared" si="52"/>
        <v>0</v>
      </c>
      <c r="AB503" s="56">
        <f t="shared" si="52"/>
        <v>0</v>
      </c>
      <c r="AC503" s="49">
        <f t="shared" si="52"/>
        <v>0</v>
      </c>
      <c r="AD503" s="49">
        <f t="shared" si="52"/>
        <v>115</v>
      </c>
      <c r="AE503" s="49">
        <f t="shared" si="52"/>
        <v>0</v>
      </c>
      <c r="AF503" s="49">
        <f t="shared" si="52"/>
        <v>50</v>
      </c>
      <c r="AG503" s="49">
        <f t="shared" si="52"/>
        <v>0</v>
      </c>
      <c r="AH503" s="49">
        <f t="shared" si="52"/>
        <v>62</v>
      </c>
      <c r="AI503" s="49">
        <f t="shared" si="52"/>
        <v>17</v>
      </c>
      <c r="AJ503" s="49">
        <f t="shared" si="52"/>
        <v>35</v>
      </c>
      <c r="AK503" s="49">
        <f t="shared" si="52"/>
        <v>22</v>
      </c>
      <c r="AL503" s="49">
        <f t="shared" ref="AL503:BQ503" si="53">SUM(AL480:AL502)</f>
        <v>121</v>
      </c>
      <c r="AM503" s="49">
        <f t="shared" si="53"/>
        <v>70</v>
      </c>
      <c r="AN503" s="49">
        <f t="shared" si="53"/>
        <v>122</v>
      </c>
      <c r="AO503" s="49">
        <f t="shared" si="53"/>
        <v>33</v>
      </c>
      <c r="AP503" s="49">
        <f t="shared" si="53"/>
        <v>56</v>
      </c>
      <c r="AQ503" s="49">
        <f t="shared" si="53"/>
        <v>60</v>
      </c>
      <c r="AR503" s="49">
        <f t="shared" si="53"/>
        <v>0</v>
      </c>
      <c r="AS503" s="49">
        <f t="shared" si="53"/>
        <v>0</v>
      </c>
      <c r="AT503" s="49">
        <f t="shared" si="53"/>
        <v>2.2999999999999998</v>
      </c>
      <c r="AU503" s="49">
        <f t="shared" si="53"/>
        <v>0.30000000000000004</v>
      </c>
      <c r="AV503" s="49">
        <f t="shared" si="53"/>
        <v>0</v>
      </c>
      <c r="AW503" s="49">
        <f t="shared" si="53"/>
        <v>100</v>
      </c>
      <c r="AX503" s="49">
        <f t="shared" si="53"/>
        <v>130</v>
      </c>
      <c r="AY503" s="49">
        <f t="shared" si="53"/>
        <v>0</v>
      </c>
      <c r="AZ503" s="49">
        <f t="shared" si="53"/>
        <v>0</v>
      </c>
      <c r="BA503" s="49">
        <f t="shared" si="53"/>
        <v>10</v>
      </c>
      <c r="BB503" s="49">
        <f t="shared" si="53"/>
        <v>0</v>
      </c>
      <c r="BC503" s="51">
        <f t="shared" si="53"/>
        <v>8.5</v>
      </c>
      <c r="BD503" s="51">
        <f t="shared" si="53"/>
        <v>6</v>
      </c>
      <c r="BE503" s="51">
        <f t="shared" si="53"/>
        <v>0</v>
      </c>
      <c r="BF503" s="51">
        <f t="shared" si="53"/>
        <v>3</v>
      </c>
      <c r="BG503" s="51">
        <f t="shared" si="53"/>
        <v>0</v>
      </c>
      <c r="BH503" s="49">
        <f t="shared" si="53"/>
        <v>47</v>
      </c>
      <c r="BI503" s="49">
        <f t="shared" si="53"/>
        <v>0</v>
      </c>
      <c r="BJ503" s="49">
        <f t="shared" si="53"/>
        <v>0</v>
      </c>
      <c r="BK503" s="49">
        <f t="shared" si="53"/>
        <v>223</v>
      </c>
      <c r="BL503" s="49">
        <f t="shared" si="53"/>
        <v>0</v>
      </c>
      <c r="BM503" s="49">
        <f t="shared" si="53"/>
        <v>0</v>
      </c>
      <c r="BN503" s="49">
        <f t="shared" si="53"/>
        <v>0</v>
      </c>
      <c r="BO503" s="49">
        <f t="shared" si="53"/>
        <v>0</v>
      </c>
      <c r="BP503" s="49">
        <f t="shared" si="53"/>
        <v>0</v>
      </c>
      <c r="BQ503" s="49">
        <f t="shared" si="53"/>
        <v>0</v>
      </c>
      <c r="BR503" s="49">
        <f>SUM(BR480:BR502)</f>
        <v>0</v>
      </c>
      <c r="BS503" s="49">
        <f>SUM(BS480:BS502)</f>
        <v>15</v>
      </c>
      <c r="BT503" s="49">
        <f>SUM(BT480:BT502)</f>
        <v>366</v>
      </c>
      <c r="BU503" s="49">
        <f>SUM(BU480:BU502)</f>
        <v>1055</v>
      </c>
      <c r="BV503" s="52">
        <v>3273</v>
      </c>
    </row>
    <row r="504" spans="1:74" s="38" customFormat="1" ht="12" customHeight="1" x14ac:dyDescent="0.3">
      <c r="A504" s="212">
        <v>21</v>
      </c>
      <c r="B504" s="189" t="s">
        <v>22</v>
      </c>
      <c r="C504" s="197"/>
      <c r="D504" s="151" t="s">
        <v>62</v>
      </c>
      <c r="E504" s="152"/>
      <c r="F504" s="40">
        <v>100</v>
      </c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2"/>
      <c r="AC504" s="41"/>
      <c r="AD504" s="41"/>
      <c r="AE504" s="41"/>
      <c r="AF504" s="41"/>
      <c r="AG504" s="41"/>
      <c r="AH504" s="41">
        <v>100</v>
      </c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  <c r="AW504" s="41"/>
      <c r="AX504" s="41"/>
      <c r="AY504" s="41"/>
      <c r="AZ504" s="41"/>
      <c r="BA504" s="41"/>
      <c r="BB504" s="41"/>
      <c r="BC504" s="43">
        <v>4</v>
      </c>
      <c r="BD504" s="43"/>
      <c r="BE504" s="43"/>
      <c r="BF504" s="43"/>
      <c r="BG504" s="43"/>
      <c r="BH504" s="41"/>
      <c r="BI504" s="41"/>
      <c r="BJ504" s="41"/>
      <c r="BK504" s="41"/>
      <c r="BL504" s="41"/>
      <c r="BM504" s="41"/>
      <c r="BN504" s="41"/>
      <c r="BO504" s="41"/>
      <c r="BP504" s="41"/>
      <c r="BQ504" s="41"/>
      <c r="BR504" s="41"/>
      <c r="BS504" s="41"/>
      <c r="BT504" s="41"/>
      <c r="BU504" s="41">
        <v>600</v>
      </c>
      <c r="BV504" s="53"/>
    </row>
    <row r="505" spans="1:74" s="38" customFormat="1" ht="12" customHeight="1" x14ac:dyDescent="0.3">
      <c r="A505" s="213"/>
      <c r="B505" s="157"/>
      <c r="C505" s="158"/>
      <c r="D505" s="142" t="s">
        <v>43</v>
      </c>
      <c r="E505" s="143"/>
      <c r="F505" s="44">
        <v>100</v>
      </c>
      <c r="G505" s="44"/>
      <c r="H505" s="45">
        <v>100</v>
      </c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6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7"/>
      <c r="BD505" s="47"/>
      <c r="BE505" s="47"/>
      <c r="BF505" s="47"/>
      <c r="BG505" s="47"/>
      <c r="BH505" s="45"/>
      <c r="BI505" s="45"/>
      <c r="BJ505" s="45"/>
      <c r="BK505" s="45"/>
      <c r="BL505" s="45"/>
      <c r="BM505" s="45"/>
      <c r="BN505" s="45"/>
      <c r="BO505" s="45"/>
      <c r="BP505" s="45"/>
      <c r="BQ505" s="45"/>
      <c r="BR505" s="45"/>
      <c r="BS505" s="33"/>
      <c r="BT505" s="33"/>
      <c r="BU505" s="33"/>
      <c r="BV505" s="37"/>
    </row>
    <row r="506" spans="1:74" s="38" customFormat="1" ht="12" customHeight="1" x14ac:dyDescent="0.3">
      <c r="A506" s="213"/>
      <c r="B506" s="157"/>
      <c r="C506" s="158"/>
      <c r="D506" s="142" t="s">
        <v>10</v>
      </c>
      <c r="E506" s="145"/>
      <c r="F506" s="32">
        <v>10</v>
      </c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4"/>
      <c r="AC506" s="33"/>
      <c r="AD506" s="33"/>
      <c r="AE506" s="33"/>
      <c r="AF506" s="33"/>
      <c r="AG506" s="33"/>
      <c r="AH506" s="33"/>
      <c r="AI506" s="33"/>
      <c r="AJ506" s="33">
        <v>10</v>
      </c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5"/>
      <c r="BD506" s="35"/>
      <c r="BE506" s="35"/>
      <c r="BF506" s="35"/>
      <c r="BG506" s="35"/>
      <c r="BH506" s="33"/>
      <c r="BI506" s="33"/>
      <c r="BJ506" s="33"/>
      <c r="BK506" s="33"/>
      <c r="BL506" s="33"/>
      <c r="BM506" s="33"/>
      <c r="BN506" s="33"/>
      <c r="BO506" s="33"/>
      <c r="BP506" s="33"/>
      <c r="BQ506" s="33"/>
      <c r="BR506" s="33"/>
      <c r="BS506" s="33"/>
      <c r="BT506" s="33"/>
      <c r="BU506" s="33"/>
      <c r="BV506" s="37"/>
    </row>
    <row r="507" spans="1:74" s="38" customFormat="1" ht="12" customHeight="1" x14ac:dyDescent="0.3">
      <c r="A507" s="213"/>
      <c r="B507" s="157"/>
      <c r="C507" s="158"/>
      <c r="D507" s="143" t="s">
        <v>28</v>
      </c>
      <c r="E507" s="150"/>
      <c r="F507" s="32">
        <v>30</v>
      </c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4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5"/>
      <c r="BD507" s="35"/>
      <c r="BE507" s="35"/>
      <c r="BF507" s="35"/>
      <c r="BG507" s="35"/>
      <c r="BH507" s="33"/>
      <c r="BI507" s="33"/>
      <c r="BJ507" s="33"/>
      <c r="BK507" s="33"/>
      <c r="BL507" s="33"/>
      <c r="BM507" s="33"/>
      <c r="BN507" s="33"/>
      <c r="BO507" s="33"/>
      <c r="BP507" s="33"/>
      <c r="BQ507" s="33">
        <v>30</v>
      </c>
      <c r="BR507" s="33"/>
      <c r="BS507" s="33"/>
      <c r="BT507" s="33"/>
      <c r="BU507" s="33"/>
      <c r="BV507" s="37"/>
    </row>
    <row r="508" spans="1:74" s="38" customFormat="1" ht="12" customHeight="1" x14ac:dyDescent="0.3">
      <c r="A508" s="213"/>
      <c r="B508" s="157"/>
      <c r="C508" s="158"/>
      <c r="D508" s="144" t="s">
        <v>129</v>
      </c>
      <c r="E508" s="145"/>
      <c r="F508" s="44">
        <v>200</v>
      </c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6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7"/>
      <c r="BD508" s="47"/>
      <c r="BE508" s="47"/>
      <c r="BF508" s="47"/>
      <c r="BG508" s="47"/>
      <c r="BH508" s="45"/>
      <c r="BI508" s="45">
        <v>200</v>
      </c>
      <c r="BJ508" s="45"/>
      <c r="BK508" s="45"/>
      <c r="BL508" s="45"/>
      <c r="BM508" s="45"/>
      <c r="BN508" s="45"/>
      <c r="BO508" s="45"/>
      <c r="BP508" s="45"/>
      <c r="BQ508" s="45"/>
      <c r="BR508" s="45"/>
      <c r="BS508" s="45"/>
      <c r="BT508" s="45"/>
      <c r="BU508" s="45"/>
      <c r="BV508" s="55"/>
    </row>
    <row r="509" spans="1:74" s="38" customFormat="1" ht="12" customHeight="1" x14ac:dyDescent="0.3">
      <c r="A509" s="213"/>
      <c r="B509" s="157"/>
      <c r="C509" s="158"/>
      <c r="D509" s="187" t="s">
        <v>155</v>
      </c>
      <c r="E509" s="161"/>
      <c r="F509" s="44">
        <v>200</v>
      </c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6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7"/>
      <c r="BD509" s="47"/>
      <c r="BE509" s="47"/>
      <c r="BF509" s="47"/>
      <c r="BG509" s="47">
        <v>4</v>
      </c>
      <c r="BH509" s="45">
        <v>15</v>
      </c>
      <c r="BI509" s="45"/>
      <c r="BJ509" s="45"/>
      <c r="BK509" s="45">
        <v>100</v>
      </c>
      <c r="BL509" s="45"/>
      <c r="BM509" s="45"/>
      <c r="BN509" s="45"/>
      <c r="BO509" s="45"/>
      <c r="BP509" s="45"/>
      <c r="BQ509" s="45"/>
      <c r="BR509" s="45"/>
      <c r="BS509" s="49"/>
      <c r="BT509" s="49"/>
      <c r="BU509" s="49">
        <v>110</v>
      </c>
      <c r="BV509" s="52"/>
    </row>
    <row r="510" spans="1:74" s="38" customFormat="1" ht="12" customHeight="1" x14ac:dyDescent="0.3">
      <c r="A510" s="213"/>
      <c r="B510" s="174" t="s">
        <v>23</v>
      </c>
      <c r="C510" s="175"/>
      <c r="D510" s="152" t="s">
        <v>147</v>
      </c>
      <c r="E510" s="155"/>
      <c r="F510" s="40">
        <v>500</v>
      </c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2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>
        <v>225</v>
      </c>
      <c r="AM510" s="41"/>
      <c r="AN510" s="41"/>
      <c r="AO510" s="41">
        <v>20</v>
      </c>
      <c r="AP510" s="41">
        <v>20</v>
      </c>
      <c r="AQ510" s="41"/>
      <c r="AR510" s="41"/>
      <c r="AS510" s="41"/>
      <c r="AT510" s="41">
        <v>1.25</v>
      </c>
      <c r="AU510" s="41"/>
      <c r="AV510" s="41"/>
      <c r="AW510" s="41"/>
      <c r="AX510" s="41"/>
      <c r="AY510" s="41"/>
      <c r="AZ510" s="41"/>
      <c r="BA510" s="41"/>
      <c r="BB510" s="41"/>
      <c r="BC510" s="43">
        <v>3</v>
      </c>
      <c r="BD510" s="43"/>
      <c r="BE510" s="43"/>
      <c r="BF510" s="43"/>
      <c r="BG510" s="43"/>
      <c r="BH510" s="41"/>
      <c r="BI510" s="41"/>
      <c r="BJ510" s="41"/>
      <c r="BK510" s="41"/>
      <c r="BL510" s="41"/>
      <c r="BM510" s="41"/>
      <c r="BN510" s="41"/>
      <c r="BO510" s="41"/>
      <c r="BP510" s="41"/>
      <c r="BQ510" s="41"/>
      <c r="BR510" s="41"/>
      <c r="BS510" s="41"/>
      <c r="BT510" s="41">
        <v>360</v>
      </c>
      <c r="BU510" s="41"/>
      <c r="BV510" s="53"/>
    </row>
    <row r="511" spans="1:74" s="38" customFormat="1" ht="12.75" customHeight="1" x14ac:dyDescent="0.3">
      <c r="A511" s="213"/>
      <c r="B511" s="176"/>
      <c r="C511" s="177"/>
      <c r="D511" s="143" t="s">
        <v>48</v>
      </c>
      <c r="E511" s="150"/>
      <c r="F511" s="32">
        <v>120</v>
      </c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4"/>
      <c r="AC511" s="33">
        <v>120</v>
      </c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5"/>
      <c r="BD511" s="35"/>
      <c r="BE511" s="35"/>
      <c r="BF511" s="35"/>
      <c r="BG511" s="35"/>
      <c r="BH511" s="33"/>
      <c r="BI511" s="33"/>
      <c r="BJ511" s="33"/>
      <c r="BK511" s="33"/>
      <c r="BL511" s="33"/>
      <c r="BM511" s="33"/>
      <c r="BN511" s="33"/>
      <c r="BO511" s="33"/>
      <c r="BP511" s="33"/>
      <c r="BQ511" s="33"/>
      <c r="BR511" s="33"/>
      <c r="BS511" s="33"/>
      <c r="BT511" s="33"/>
      <c r="BU511" s="33"/>
      <c r="BV511" s="37"/>
    </row>
    <row r="512" spans="1:74" s="38" customFormat="1" ht="12.75" customHeight="1" x14ac:dyDescent="0.3">
      <c r="A512" s="213"/>
      <c r="B512" s="176"/>
      <c r="C512" s="177"/>
      <c r="D512" s="143" t="s">
        <v>52</v>
      </c>
      <c r="E512" s="150"/>
      <c r="F512" s="32">
        <v>200</v>
      </c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>
        <v>77</v>
      </c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4"/>
      <c r="AC512" s="33"/>
      <c r="AD512" s="33"/>
      <c r="AE512" s="33"/>
      <c r="AF512" s="33"/>
      <c r="AG512" s="33"/>
      <c r="AH512" s="33"/>
      <c r="AI512" s="33">
        <v>8</v>
      </c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5">
        <v>2</v>
      </c>
      <c r="BD512" s="35"/>
      <c r="BE512" s="35"/>
      <c r="BF512" s="35"/>
      <c r="BG512" s="35"/>
      <c r="BH512" s="33"/>
      <c r="BI512" s="33"/>
      <c r="BJ512" s="33"/>
      <c r="BK512" s="33"/>
      <c r="BL512" s="33"/>
      <c r="BM512" s="33"/>
      <c r="BN512" s="33"/>
      <c r="BO512" s="33"/>
      <c r="BP512" s="33"/>
      <c r="BQ512" s="33"/>
      <c r="BR512" s="33"/>
      <c r="BS512" s="33"/>
      <c r="BT512" s="33"/>
      <c r="BU512" s="33">
        <v>138</v>
      </c>
      <c r="BV512" s="37"/>
    </row>
    <row r="513" spans="1:74" s="38" customFormat="1" ht="12" customHeight="1" x14ac:dyDescent="0.3">
      <c r="A513" s="213"/>
      <c r="B513" s="176"/>
      <c r="C513" s="177"/>
      <c r="D513" s="142" t="s">
        <v>35</v>
      </c>
      <c r="E513" s="143"/>
      <c r="F513" s="44">
        <v>20</v>
      </c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6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7"/>
      <c r="BD513" s="47"/>
      <c r="BE513" s="47"/>
      <c r="BF513" s="47"/>
      <c r="BG513" s="47"/>
      <c r="BH513" s="45"/>
      <c r="BI513" s="45"/>
      <c r="BJ513" s="45"/>
      <c r="BK513" s="45"/>
      <c r="BL513" s="45"/>
      <c r="BM513" s="45"/>
      <c r="BN513" s="45"/>
      <c r="BO513" s="45"/>
      <c r="BP513" s="45"/>
      <c r="BQ513" s="45"/>
      <c r="BR513" s="45"/>
      <c r="BS513" s="33">
        <v>20</v>
      </c>
      <c r="BT513" s="33"/>
      <c r="BU513" s="33"/>
      <c r="BV513" s="37"/>
    </row>
    <row r="514" spans="1:74" s="38" customFormat="1" ht="12" customHeight="1" x14ac:dyDescent="0.3">
      <c r="A514" s="213"/>
      <c r="B514" s="176"/>
      <c r="C514" s="177"/>
      <c r="D514" s="307" t="s">
        <v>54</v>
      </c>
      <c r="E514" s="238"/>
      <c r="F514" s="44">
        <v>100</v>
      </c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6"/>
      <c r="AC514" s="45"/>
      <c r="AD514" s="45"/>
      <c r="AE514" s="45"/>
      <c r="AF514" s="45"/>
      <c r="AG514" s="45"/>
      <c r="AH514" s="45"/>
      <c r="AI514" s="45"/>
      <c r="AJ514" s="45"/>
      <c r="AK514" s="45">
        <v>6</v>
      </c>
      <c r="AL514" s="45"/>
      <c r="AM514" s="45"/>
      <c r="AN514" s="45">
        <v>84</v>
      </c>
      <c r="AO514" s="45"/>
      <c r="AP514" s="45">
        <v>15</v>
      </c>
      <c r="AQ514" s="45"/>
      <c r="AR514" s="45"/>
      <c r="AS514" s="45"/>
      <c r="AT514" s="45"/>
      <c r="AU514" s="45">
        <v>0.1</v>
      </c>
      <c r="AV514" s="45"/>
      <c r="AW514" s="45"/>
      <c r="AX514" s="45"/>
      <c r="AY514" s="45"/>
      <c r="AZ514" s="45"/>
      <c r="BA514" s="45"/>
      <c r="BB514" s="45"/>
      <c r="BC514" s="47">
        <v>1.4</v>
      </c>
      <c r="BD514" s="47"/>
      <c r="BE514" s="47"/>
      <c r="BF514" s="47"/>
      <c r="BG514" s="47"/>
      <c r="BH514" s="45"/>
      <c r="BI514" s="45"/>
      <c r="BJ514" s="45"/>
      <c r="BK514" s="45"/>
      <c r="BL514" s="45"/>
      <c r="BM514" s="45"/>
      <c r="BN514" s="45"/>
      <c r="BO514" s="45"/>
      <c r="BP514" s="45"/>
      <c r="BQ514" s="45"/>
      <c r="BR514" s="45"/>
      <c r="BS514" s="33"/>
      <c r="BT514" s="33"/>
      <c r="BU514" s="33"/>
      <c r="BV514" s="37"/>
    </row>
    <row r="515" spans="1:74" s="38" customFormat="1" ht="12" customHeight="1" x14ac:dyDescent="0.3">
      <c r="A515" s="213"/>
      <c r="B515" s="176"/>
      <c r="C515" s="177"/>
      <c r="D515" s="142" t="s">
        <v>42</v>
      </c>
      <c r="E515" s="145"/>
      <c r="F515" s="32">
        <v>100</v>
      </c>
      <c r="G515" s="33">
        <v>100</v>
      </c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4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5"/>
      <c r="BD515" s="35"/>
      <c r="BE515" s="35"/>
      <c r="BF515" s="35"/>
      <c r="BG515" s="35"/>
      <c r="BH515" s="33"/>
      <c r="BI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  <c r="BU515" s="33"/>
      <c r="BV515" s="37"/>
    </row>
    <row r="516" spans="1:74" s="38" customFormat="1" ht="12" customHeight="1" x14ac:dyDescent="0.3">
      <c r="A516" s="213"/>
      <c r="B516" s="176"/>
      <c r="C516" s="177"/>
      <c r="D516" s="140" t="s">
        <v>38</v>
      </c>
      <c r="E516" s="141"/>
      <c r="F516" s="32">
        <v>200</v>
      </c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4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>
        <v>0.2</v>
      </c>
      <c r="AV516" s="33"/>
      <c r="AW516" s="33"/>
      <c r="AX516" s="33"/>
      <c r="AY516" s="33"/>
      <c r="AZ516" s="33"/>
      <c r="BA516" s="33">
        <v>10</v>
      </c>
      <c r="BB516" s="33"/>
      <c r="BC516" s="35"/>
      <c r="BD516" s="35"/>
      <c r="BE516" s="35"/>
      <c r="BF516" s="35"/>
      <c r="BG516" s="35"/>
      <c r="BH516" s="33">
        <v>12</v>
      </c>
      <c r="BI516" s="33"/>
      <c r="BJ516" s="33"/>
      <c r="BK516" s="33"/>
      <c r="BL516" s="33"/>
      <c r="BM516" s="33"/>
      <c r="BN516" s="33"/>
      <c r="BO516" s="33"/>
      <c r="BP516" s="33"/>
      <c r="BQ516" s="33"/>
      <c r="BR516" s="33"/>
      <c r="BS516" s="33"/>
      <c r="BT516" s="33"/>
      <c r="BU516" s="33">
        <v>216</v>
      </c>
      <c r="BV516" s="37"/>
    </row>
    <row r="517" spans="1:74" s="38" customFormat="1" ht="12" customHeight="1" x14ac:dyDescent="0.3">
      <c r="A517" s="213"/>
      <c r="B517" s="178"/>
      <c r="C517" s="179"/>
      <c r="D517" s="161" t="s">
        <v>167</v>
      </c>
      <c r="E517" s="162"/>
      <c r="F517" s="48">
        <v>100</v>
      </c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50"/>
      <c r="AC517" s="49"/>
      <c r="AD517" s="49"/>
      <c r="AE517" s="49"/>
      <c r="AF517" s="49"/>
      <c r="AG517" s="49"/>
      <c r="AH517" s="49"/>
      <c r="AI517" s="49"/>
      <c r="AJ517" s="49"/>
      <c r="AK517" s="49"/>
      <c r="AL517" s="49"/>
      <c r="AM517" s="49"/>
      <c r="AN517" s="49"/>
      <c r="AO517" s="49"/>
      <c r="AP517" s="49"/>
      <c r="AQ517" s="49"/>
      <c r="AR517" s="49"/>
      <c r="AS517" s="49"/>
      <c r="AT517" s="49"/>
      <c r="AU517" s="49"/>
      <c r="AV517" s="49"/>
      <c r="AW517" s="49">
        <v>100</v>
      </c>
      <c r="AX517" s="49"/>
      <c r="AY517" s="49"/>
      <c r="AZ517" s="49"/>
      <c r="BA517" s="49"/>
      <c r="BB517" s="49"/>
      <c r="BC517" s="51"/>
      <c r="BD517" s="51"/>
      <c r="BE517" s="51"/>
      <c r="BF517" s="51"/>
      <c r="BG517" s="51"/>
      <c r="BH517" s="49"/>
      <c r="BI517" s="49"/>
      <c r="BJ517" s="49"/>
      <c r="BK517" s="49"/>
      <c r="BL517" s="49"/>
      <c r="BM517" s="49"/>
      <c r="BN517" s="49"/>
      <c r="BO517" s="49"/>
      <c r="BP517" s="49"/>
      <c r="BQ517" s="49"/>
      <c r="BR517" s="49"/>
      <c r="BS517" s="49"/>
      <c r="BT517" s="49"/>
      <c r="BU517" s="49"/>
      <c r="BV517" s="52"/>
    </row>
    <row r="518" spans="1:74" s="38" customFormat="1" ht="12" customHeight="1" x14ac:dyDescent="0.3">
      <c r="A518" s="213"/>
      <c r="B518" s="189" t="s">
        <v>90</v>
      </c>
      <c r="C518" s="190"/>
      <c r="D518" s="151" t="s">
        <v>64</v>
      </c>
      <c r="E518" s="152"/>
      <c r="F518" s="40">
        <v>200</v>
      </c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>
        <v>43</v>
      </c>
      <c r="X518" s="41"/>
      <c r="Y518" s="41"/>
      <c r="Z518" s="41"/>
      <c r="AA518" s="41"/>
      <c r="AB518" s="42"/>
      <c r="AC518" s="41"/>
      <c r="AD518" s="41"/>
      <c r="AE518" s="41"/>
      <c r="AF518" s="41"/>
      <c r="AG518" s="41"/>
      <c r="AH518" s="41"/>
      <c r="AI518" s="41">
        <v>7</v>
      </c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  <c r="AW518" s="41"/>
      <c r="AX518" s="41"/>
      <c r="AY518" s="41"/>
      <c r="AZ518" s="41"/>
      <c r="BA518" s="41"/>
      <c r="BB518" s="41"/>
      <c r="BC518" s="43">
        <v>2</v>
      </c>
      <c r="BD518" s="43"/>
      <c r="BE518" s="43"/>
      <c r="BF518" s="43"/>
      <c r="BG518" s="43"/>
      <c r="BH518" s="41">
        <v>2</v>
      </c>
      <c r="BI518" s="41"/>
      <c r="BJ518" s="41"/>
      <c r="BK518" s="41">
        <v>159</v>
      </c>
      <c r="BL518" s="41"/>
      <c r="BM518" s="41"/>
      <c r="BN518" s="41"/>
      <c r="BO518" s="41"/>
      <c r="BP518" s="41"/>
      <c r="BQ518" s="41"/>
      <c r="BR518" s="41"/>
      <c r="BS518" s="41"/>
      <c r="BT518" s="41"/>
      <c r="BU518" s="41"/>
      <c r="BV518" s="53"/>
    </row>
    <row r="519" spans="1:74" s="38" customFormat="1" ht="12" customHeight="1" x14ac:dyDescent="0.3">
      <c r="A519" s="213"/>
      <c r="B519" s="191"/>
      <c r="C519" s="192"/>
      <c r="D519" s="142" t="s">
        <v>72</v>
      </c>
      <c r="E519" s="143"/>
      <c r="F519" s="32">
        <v>100</v>
      </c>
      <c r="G519" s="33"/>
      <c r="H519" s="33"/>
      <c r="I519" s="33"/>
      <c r="J519" s="33"/>
      <c r="K519" s="33">
        <v>100</v>
      </c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4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5"/>
      <c r="BD519" s="35"/>
      <c r="BE519" s="35"/>
      <c r="BF519" s="35"/>
      <c r="BG519" s="35"/>
      <c r="BH519" s="33"/>
      <c r="BI519" s="33"/>
      <c r="BJ519" s="33"/>
      <c r="BK519" s="33"/>
      <c r="BL519" s="33"/>
      <c r="BM519" s="33"/>
      <c r="BN519" s="33"/>
      <c r="BO519" s="33"/>
      <c r="BP519" s="33"/>
      <c r="BQ519" s="33"/>
      <c r="BR519" s="33"/>
      <c r="BS519" s="33"/>
      <c r="BT519" s="33"/>
      <c r="BU519" s="33"/>
      <c r="BV519" s="37"/>
    </row>
    <row r="520" spans="1:74" s="38" customFormat="1" ht="12" customHeight="1" x14ac:dyDescent="0.3">
      <c r="A520" s="213"/>
      <c r="B520" s="191"/>
      <c r="C520" s="192"/>
      <c r="D520" s="142" t="s">
        <v>74</v>
      </c>
      <c r="E520" s="143"/>
      <c r="F520" s="44">
        <v>30</v>
      </c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6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7"/>
      <c r="BD520" s="47"/>
      <c r="BE520" s="47"/>
      <c r="BF520" s="47"/>
      <c r="BG520" s="47"/>
      <c r="BH520" s="45"/>
      <c r="BI520" s="45"/>
      <c r="BJ520" s="45"/>
      <c r="BK520" s="45"/>
      <c r="BL520" s="45"/>
      <c r="BM520" s="45"/>
      <c r="BN520" s="45"/>
      <c r="BO520" s="45"/>
      <c r="BP520" s="45"/>
      <c r="BQ520" s="45"/>
      <c r="BR520" s="45">
        <v>30</v>
      </c>
      <c r="BS520" s="33"/>
      <c r="BT520" s="33"/>
      <c r="BU520" s="33"/>
      <c r="BV520" s="37"/>
    </row>
    <row r="521" spans="1:74" s="38" customFormat="1" ht="12" customHeight="1" x14ac:dyDescent="0.3">
      <c r="A521" s="213"/>
      <c r="B521" s="191"/>
      <c r="C521" s="192"/>
      <c r="D521" s="163" t="s">
        <v>39</v>
      </c>
      <c r="E521" s="162"/>
      <c r="F521" s="48">
        <v>200</v>
      </c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50"/>
      <c r="AC521" s="49"/>
      <c r="AD521" s="49"/>
      <c r="AE521" s="49"/>
      <c r="AF521" s="49"/>
      <c r="AG521" s="49"/>
      <c r="AH521" s="49"/>
      <c r="AI521" s="49"/>
      <c r="AJ521" s="49"/>
      <c r="AK521" s="49"/>
      <c r="AL521" s="49"/>
      <c r="AM521" s="49"/>
      <c r="AN521" s="49"/>
      <c r="AO521" s="49"/>
      <c r="AP521" s="49"/>
      <c r="AQ521" s="49"/>
      <c r="AR521" s="49"/>
      <c r="AS521" s="49"/>
      <c r="AT521" s="49"/>
      <c r="AU521" s="49"/>
      <c r="AV521" s="49"/>
      <c r="AW521" s="49"/>
      <c r="AX521" s="49"/>
      <c r="AY521" s="49"/>
      <c r="AZ521" s="49"/>
      <c r="BA521" s="49"/>
      <c r="BB521" s="49"/>
      <c r="BC521" s="51"/>
      <c r="BD521" s="51"/>
      <c r="BE521" s="51"/>
      <c r="BF521" s="51">
        <v>1</v>
      </c>
      <c r="BG521" s="51"/>
      <c r="BH521" s="49">
        <v>10</v>
      </c>
      <c r="BI521" s="49"/>
      <c r="BJ521" s="49"/>
      <c r="BK521" s="49"/>
      <c r="BL521" s="49"/>
      <c r="BM521" s="49"/>
      <c r="BN521" s="49"/>
      <c r="BO521" s="49"/>
      <c r="BP521" s="49"/>
      <c r="BQ521" s="49"/>
      <c r="BR521" s="49"/>
      <c r="BS521" s="49"/>
      <c r="BT521" s="49"/>
      <c r="BU521" s="49">
        <v>204</v>
      </c>
      <c r="BV521" s="52"/>
    </row>
    <row r="522" spans="1:74" s="38" customFormat="1" ht="12" customHeight="1" x14ac:dyDescent="0.3">
      <c r="A522" s="213"/>
      <c r="B522" s="189" t="s">
        <v>24</v>
      </c>
      <c r="C522" s="197"/>
      <c r="D522" s="139" t="s">
        <v>59</v>
      </c>
      <c r="E522" s="140"/>
      <c r="F522" s="20">
        <v>100</v>
      </c>
      <c r="G522" s="21"/>
      <c r="H522" s="21">
        <v>12</v>
      </c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2"/>
      <c r="AC522" s="21"/>
      <c r="AD522" s="21"/>
      <c r="AE522" s="21"/>
      <c r="AF522" s="21"/>
      <c r="AG522" s="21">
        <v>85</v>
      </c>
      <c r="AH522" s="21">
        <v>4</v>
      </c>
      <c r="AI522" s="21"/>
      <c r="AJ522" s="21"/>
      <c r="AK522" s="21">
        <v>10</v>
      </c>
      <c r="AL522" s="21"/>
      <c r="AM522" s="21"/>
      <c r="AN522" s="21"/>
      <c r="AO522" s="21"/>
      <c r="AP522" s="21">
        <v>17</v>
      </c>
      <c r="AQ522" s="21"/>
      <c r="AR522" s="21"/>
      <c r="AS522" s="21"/>
      <c r="AT522" s="21">
        <v>0.25</v>
      </c>
      <c r="AU522" s="21"/>
      <c r="AV522" s="21"/>
      <c r="AW522" s="21"/>
      <c r="AX522" s="21"/>
      <c r="AY522" s="21"/>
      <c r="AZ522" s="21"/>
      <c r="BA522" s="21"/>
      <c r="BB522" s="21"/>
      <c r="BC522" s="23">
        <v>4</v>
      </c>
      <c r="BD522" s="23"/>
      <c r="BE522" s="23"/>
      <c r="BF522" s="23"/>
      <c r="BG522" s="23"/>
      <c r="BH522" s="21"/>
      <c r="BI522" s="21"/>
      <c r="BJ522" s="21"/>
      <c r="BK522" s="21">
        <v>8</v>
      </c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5"/>
    </row>
    <row r="523" spans="1:74" s="38" customFormat="1" ht="12.75" customHeight="1" x14ac:dyDescent="0.3">
      <c r="A523" s="213"/>
      <c r="B523" s="157"/>
      <c r="C523" s="158"/>
      <c r="D523" s="139" t="s">
        <v>49</v>
      </c>
      <c r="E523" s="140"/>
      <c r="F523" s="20">
        <v>200</v>
      </c>
      <c r="G523" s="21"/>
      <c r="H523" s="21"/>
      <c r="I523" s="21"/>
      <c r="J523" s="21"/>
      <c r="K523" s="21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4"/>
      <c r="AC523" s="33"/>
      <c r="AD523" s="33"/>
      <c r="AE523" s="33"/>
      <c r="AF523" s="33"/>
      <c r="AG523" s="33"/>
      <c r="AH523" s="33"/>
      <c r="AI523" s="33">
        <v>10</v>
      </c>
      <c r="AJ523" s="33"/>
      <c r="AK523" s="33"/>
      <c r="AL523" s="33">
        <v>170</v>
      </c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5">
        <v>2</v>
      </c>
      <c r="BD523" s="35"/>
      <c r="BE523" s="35"/>
      <c r="BF523" s="35"/>
      <c r="BG523" s="35"/>
      <c r="BH523" s="33"/>
      <c r="BI523" s="33"/>
      <c r="BJ523" s="33"/>
      <c r="BK523" s="33">
        <v>30</v>
      </c>
      <c r="BL523" s="33"/>
      <c r="BM523" s="33"/>
      <c r="BN523" s="33"/>
      <c r="BO523" s="33"/>
      <c r="BP523" s="33"/>
      <c r="BQ523" s="33"/>
      <c r="BR523" s="33"/>
      <c r="BS523" s="33"/>
      <c r="BT523" s="33"/>
      <c r="BU523" s="33"/>
      <c r="BV523" s="37"/>
    </row>
    <row r="524" spans="1:74" s="38" customFormat="1" ht="13.5" customHeight="1" x14ac:dyDescent="0.3">
      <c r="A524" s="213"/>
      <c r="B524" s="157"/>
      <c r="C524" s="158"/>
      <c r="D524" s="143" t="s">
        <v>65</v>
      </c>
      <c r="E524" s="188"/>
      <c r="F524" s="32">
        <v>100</v>
      </c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4"/>
      <c r="AC524" s="33"/>
      <c r="AD524" s="33"/>
      <c r="AE524" s="33"/>
      <c r="AF524" s="33"/>
      <c r="AG524" s="33"/>
      <c r="AH524" s="33"/>
      <c r="AI524" s="33"/>
      <c r="AJ524" s="33"/>
      <c r="AK524" s="33">
        <v>10</v>
      </c>
      <c r="AL524" s="33"/>
      <c r="AM524" s="33">
        <v>81</v>
      </c>
      <c r="AN524" s="33"/>
      <c r="AO524" s="33"/>
      <c r="AP524" s="33">
        <v>9</v>
      </c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5"/>
      <c r="BD524" s="35"/>
      <c r="BE524" s="35"/>
      <c r="BF524" s="35"/>
      <c r="BG524" s="35"/>
      <c r="BH524" s="33">
        <v>1</v>
      </c>
      <c r="BI524" s="33"/>
      <c r="BJ524" s="33"/>
      <c r="BK524" s="33"/>
      <c r="BL524" s="33"/>
      <c r="BM524" s="33"/>
      <c r="BN524" s="33"/>
      <c r="BO524" s="33"/>
      <c r="BP524" s="33"/>
      <c r="BQ524" s="33"/>
      <c r="BR524" s="33"/>
      <c r="BS524" s="33"/>
      <c r="BT524" s="33"/>
      <c r="BU524" s="33"/>
      <c r="BV524" s="37"/>
    </row>
    <row r="525" spans="1:74" s="38" customFormat="1" ht="13.5" customHeight="1" x14ac:dyDescent="0.3">
      <c r="A525" s="213"/>
      <c r="B525" s="157"/>
      <c r="C525" s="158"/>
      <c r="D525" s="142" t="s">
        <v>42</v>
      </c>
      <c r="E525" s="145"/>
      <c r="F525" s="32">
        <v>100</v>
      </c>
      <c r="G525" s="33">
        <v>100</v>
      </c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4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5"/>
      <c r="BD525" s="35"/>
      <c r="BE525" s="35"/>
      <c r="BF525" s="35"/>
      <c r="BG525" s="35"/>
      <c r="BH525" s="33"/>
      <c r="BI525" s="33"/>
      <c r="BJ525" s="33"/>
      <c r="BK525" s="33"/>
      <c r="BL525" s="33"/>
      <c r="BM525" s="33"/>
      <c r="BN525" s="33"/>
      <c r="BO525" s="33"/>
      <c r="BP525" s="33"/>
      <c r="BQ525" s="33"/>
      <c r="BR525" s="33"/>
      <c r="BS525" s="33"/>
      <c r="BT525" s="33"/>
      <c r="BU525" s="33"/>
      <c r="BV525" s="37"/>
    </row>
    <row r="526" spans="1:74" s="38" customFormat="1" ht="13.5" customHeight="1" x14ac:dyDescent="0.3">
      <c r="A526" s="213"/>
      <c r="B526" s="157"/>
      <c r="C526" s="158"/>
      <c r="D526" s="142" t="s">
        <v>10</v>
      </c>
      <c r="E526" s="145"/>
      <c r="F526" s="32">
        <v>10</v>
      </c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4"/>
      <c r="AC526" s="33"/>
      <c r="AD526" s="33"/>
      <c r="AE526" s="33"/>
      <c r="AF526" s="33"/>
      <c r="AG526" s="33"/>
      <c r="AH526" s="33"/>
      <c r="AI526" s="33"/>
      <c r="AJ526" s="33">
        <v>10</v>
      </c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5"/>
      <c r="BD526" s="35"/>
      <c r="BE526" s="35"/>
      <c r="BF526" s="35"/>
      <c r="BG526" s="35"/>
      <c r="BH526" s="33"/>
      <c r="BI526" s="33"/>
      <c r="BJ526" s="33"/>
      <c r="BK526" s="33"/>
      <c r="BL526" s="33"/>
      <c r="BM526" s="33"/>
      <c r="BN526" s="33"/>
      <c r="BO526" s="33"/>
      <c r="BP526" s="33"/>
      <c r="BQ526" s="33"/>
      <c r="BR526" s="33"/>
      <c r="BS526" s="33"/>
      <c r="BT526" s="33"/>
      <c r="BU526" s="33"/>
      <c r="BV526" s="37"/>
    </row>
    <row r="527" spans="1:74" s="38" customFormat="1" ht="13.5" customHeight="1" x14ac:dyDescent="0.3">
      <c r="A527" s="213"/>
      <c r="B527" s="157"/>
      <c r="C527" s="158"/>
      <c r="D527" s="144" t="s">
        <v>39</v>
      </c>
      <c r="E527" s="143"/>
      <c r="F527" s="32">
        <v>200</v>
      </c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4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5"/>
      <c r="BD527" s="35"/>
      <c r="BE527" s="35"/>
      <c r="BF527" s="35">
        <v>1</v>
      </c>
      <c r="BG527" s="35"/>
      <c r="BH527" s="33">
        <v>10</v>
      </c>
      <c r="BI527" s="33"/>
      <c r="BJ527" s="33"/>
      <c r="BK527" s="33"/>
      <c r="BL527" s="33"/>
      <c r="BM527" s="33"/>
      <c r="BN527" s="33"/>
      <c r="BO527" s="33"/>
      <c r="BP527" s="33"/>
      <c r="BQ527" s="33"/>
      <c r="BR527" s="33"/>
      <c r="BS527" s="33"/>
      <c r="BT527" s="33"/>
      <c r="BU527" s="33">
        <v>204</v>
      </c>
      <c r="BV527" s="37"/>
    </row>
    <row r="528" spans="1:74" s="38" customFormat="1" ht="13.5" customHeight="1" x14ac:dyDescent="0.3">
      <c r="A528" s="214"/>
      <c r="B528" s="157"/>
      <c r="C528" s="158"/>
      <c r="D528" s="143" t="s">
        <v>167</v>
      </c>
      <c r="E528" s="150"/>
      <c r="F528" s="32">
        <v>100</v>
      </c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4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>
        <v>100</v>
      </c>
      <c r="AX528" s="33"/>
      <c r="AY528" s="33"/>
      <c r="AZ528" s="33"/>
      <c r="BA528" s="33"/>
      <c r="BB528" s="33"/>
      <c r="BC528" s="35"/>
      <c r="BD528" s="35"/>
      <c r="BE528" s="35"/>
      <c r="BF528" s="35"/>
      <c r="BG528" s="35"/>
      <c r="BH528" s="33"/>
      <c r="BI528" s="33"/>
      <c r="BJ528" s="33"/>
      <c r="BK528" s="33"/>
      <c r="BL528" s="33"/>
      <c r="BM528" s="33"/>
      <c r="BN528" s="33"/>
      <c r="BO528" s="33"/>
      <c r="BP528" s="33"/>
      <c r="BQ528" s="33"/>
      <c r="BR528" s="33"/>
      <c r="BS528" s="33"/>
      <c r="BT528" s="33"/>
      <c r="BU528" s="33"/>
      <c r="BV528" s="37"/>
    </row>
    <row r="529" spans="1:74" s="38" customFormat="1" ht="13.5" customHeight="1" x14ac:dyDescent="0.3">
      <c r="A529" s="215"/>
      <c r="B529" s="159"/>
      <c r="C529" s="160"/>
      <c r="D529" s="146" t="s">
        <v>25</v>
      </c>
      <c r="E529" s="147"/>
      <c r="F529" s="48"/>
      <c r="G529" s="49">
        <f>SUM(G504:G528)</f>
        <v>200</v>
      </c>
      <c r="H529" s="49">
        <f t="shared" ref="H529:BN529" si="54">SUM(H504:H528)</f>
        <v>112</v>
      </c>
      <c r="I529" s="49">
        <f t="shared" si="54"/>
        <v>0</v>
      </c>
      <c r="J529" s="49">
        <f t="shared" si="54"/>
        <v>0</v>
      </c>
      <c r="K529" s="49">
        <f t="shared" si="54"/>
        <v>100</v>
      </c>
      <c r="L529" s="49">
        <f t="shared" si="54"/>
        <v>0</v>
      </c>
      <c r="M529" s="49">
        <f t="shared" si="54"/>
        <v>0</v>
      </c>
      <c r="N529" s="49">
        <f t="shared" si="54"/>
        <v>0</v>
      </c>
      <c r="O529" s="49">
        <f t="shared" si="54"/>
        <v>0</v>
      </c>
      <c r="P529" s="49">
        <f t="shared" si="54"/>
        <v>0</v>
      </c>
      <c r="Q529" s="49">
        <f t="shared" si="54"/>
        <v>77</v>
      </c>
      <c r="R529" s="49">
        <f t="shared" si="54"/>
        <v>0</v>
      </c>
      <c r="S529" s="49">
        <f t="shared" si="54"/>
        <v>0</v>
      </c>
      <c r="T529" s="49">
        <f t="shared" si="54"/>
        <v>0</v>
      </c>
      <c r="U529" s="49">
        <f t="shared" si="54"/>
        <v>0</v>
      </c>
      <c r="V529" s="49">
        <f t="shared" si="54"/>
        <v>0</v>
      </c>
      <c r="W529" s="49">
        <f t="shared" si="54"/>
        <v>43</v>
      </c>
      <c r="X529" s="49">
        <f t="shared" si="54"/>
        <v>0</v>
      </c>
      <c r="Y529" s="49">
        <f t="shared" si="54"/>
        <v>0</v>
      </c>
      <c r="Z529" s="49">
        <f t="shared" si="54"/>
        <v>0</v>
      </c>
      <c r="AA529" s="49">
        <f t="shared" si="54"/>
        <v>0</v>
      </c>
      <c r="AB529" s="56">
        <f t="shared" si="54"/>
        <v>0</v>
      </c>
      <c r="AC529" s="49">
        <f t="shared" si="54"/>
        <v>120</v>
      </c>
      <c r="AD529" s="49">
        <f t="shared" si="54"/>
        <v>0</v>
      </c>
      <c r="AE529" s="49">
        <f t="shared" si="54"/>
        <v>0</v>
      </c>
      <c r="AF529" s="49">
        <f t="shared" si="54"/>
        <v>0</v>
      </c>
      <c r="AG529" s="49">
        <f t="shared" si="54"/>
        <v>85</v>
      </c>
      <c r="AH529" s="49">
        <f t="shared" si="54"/>
        <v>104</v>
      </c>
      <c r="AI529" s="49">
        <f t="shared" si="54"/>
        <v>25</v>
      </c>
      <c r="AJ529" s="49">
        <f t="shared" si="54"/>
        <v>20</v>
      </c>
      <c r="AK529" s="49">
        <f t="shared" si="54"/>
        <v>26</v>
      </c>
      <c r="AL529" s="49">
        <f t="shared" si="54"/>
        <v>395</v>
      </c>
      <c r="AM529" s="49">
        <f t="shared" si="54"/>
        <v>81</v>
      </c>
      <c r="AN529" s="49">
        <f t="shared" si="54"/>
        <v>84</v>
      </c>
      <c r="AO529" s="49">
        <f t="shared" si="54"/>
        <v>20</v>
      </c>
      <c r="AP529" s="49">
        <f t="shared" si="54"/>
        <v>61</v>
      </c>
      <c r="AQ529" s="49">
        <f t="shared" si="54"/>
        <v>0</v>
      </c>
      <c r="AR529" s="49">
        <f t="shared" si="54"/>
        <v>0</v>
      </c>
      <c r="AS529" s="49">
        <f t="shared" si="54"/>
        <v>0</v>
      </c>
      <c r="AT529" s="49">
        <f t="shared" si="54"/>
        <v>1.5</v>
      </c>
      <c r="AU529" s="49">
        <f t="shared" si="54"/>
        <v>0.30000000000000004</v>
      </c>
      <c r="AV529" s="49">
        <f t="shared" si="54"/>
        <v>0</v>
      </c>
      <c r="AW529" s="49">
        <f t="shared" si="54"/>
        <v>200</v>
      </c>
      <c r="AX529" s="49">
        <f t="shared" si="54"/>
        <v>0</v>
      </c>
      <c r="AY529" s="49">
        <f t="shared" si="54"/>
        <v>0</v>
      </c>
      <c r="AZ529" s="49">
        <f t="shared" si="54"/>
        <v>0</v>
      </c>
      <c r="BA529" s="49">
        <f t="shared" si="54"/>
        <v>10</v>
      </c>
      <c r="BB529" s="49">
        <f t="shared" si="54"/>
        <v>0</v>
      </c>
      <c r="BC529" s="51">
        <f t="shared" si="54"/>
        <v>18.399999999999999</v>
      </c>
      <c r="BD529" s="51">
        <f t="shared" si="54"/>
        <v>0</v>
      </c>
      <c r="BE529" s="51">
        <f t="shared" si="54"/>
        <v>0</v>
      </c>
      <c r="BF529" s="51">
        <f t="shared" si="54"/>
        <v>2</v>
      </c>
      <c r="BG529" s="51">
        <f t="shared" si="54"/>
        <v>4</v>
      </c>
      <c r="BH529" s="49">
        <f t="shared" si="54"/>
        <v>50</v>
      </c>
      <c r="BI529" s="49">
        <f t="shared" si="54"/>
        <v>200</v>
      </c>
      <c r="BJ529" s="49">
        <f t="shared" si="54"/>
        <v>0</v>
      </c>
      <c r="BK529" s="49">
        <f t="shared" si="54"/>
        <v>297</v>
      </c>
      <c r="BL529" s="49">
        <f t="shared" si="54"/>
        <v>0</v>
      </c>
      <c r="BM529" s="49">
        <f t="shared" si="54"/>
        <v>0</v>
      </c>
      <c r="BN529" s="49">
        <f t="shared" si="54"/>
        <v>0</v>
      </c>
      <c r="BO529" s="49">
        <f t="shared" ref="BO529:BU529" si="55">SUM(BO504:BO528)</f>
        <v>0</v>
      </c>
      <c r="BP529" s="49">
        <f t="shared" si="55"/>
        <v>0</v>
      </c>
      <c r="BQ529" s="49">
        <f t="shared" si="55"/>
        <v>30</v>
      </c>
      <c r="BR529" s="49">
        <f t="shared" si="55"/>
        <v>30</v>
      </c>
      <c r="BS529" s="49">
        <f t="shared" si="55"/>
        <v>20</v>
      </c>
      <c r="BT529" s="49">
        <f t="shared" si="55"/>
        <v>360</v>
      </c>
      <c r="BU529" s="49">
        <f t="shared" si="55"/>
        <v>1472</v>
      </c>
      <c r="BV529" s="52">
        <v>3377</v>
      </c>
    </row>
    <row r="530" spans="1:74" s="38" customFormat="1" ht="12" customHeight="1" x14ac:dyDescent="0.3">
      <c r="A530" s="212">
        <v>22</v>
      </c>
      <c r="B530" s="189" t="s">
        <v>22</v>
      </c>
      <c r="C530" s="197"/>
      <c r="D530" s="151" t="s">
        <v>52</v>
      </c>
      <c r="E530" s="152"/>
      <c r="F530" s="40">
        <v>200</v>
      </c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>
        <v>77</v>
      </c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2"/>
      <c r="AC530" s="41"/>
      <c r="AD530" s="41"/>
      <c r="AE530" s="41"/>
      <c r="AF530" s="41"/>
      <c r="AG530" s="41"/>
      <c r="AH530" s="41"/>
      <c r="AI530" s="41">
        <v>8</v>
      </c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  <c r="BA530" s="41"/>
      <c r="BB530" s="41"/>
      <c r="BC530" s="43">
        <v>2</v>
      </c>
      <c r="BD530" s="43"/>
      <c r="BE530" s="43"/>
      <c r="BF530" s="43"/>
      <c r="BG530" s="43"/>
      <c r="BH530" s="41"/>
      <c r="BI530" s="41"/>
      <c r="BJ530" s="41"/>
      <c r="BK530" s="41"/>
      <c r="BL530" s="41"/>
      <c r="BM530" s="41"/>
      <c r="BN530" s="41"/>
      <c r="BO530" s="41"/>
      <c r="BP530" s="41"/>
      <c r="BQ530" s="41"/>
      <c r="BR530" s="41"/>
      <c r="BS530" s="41"/>
      <c r="BT530" s="41"/>
      <c r="BU530" s="41">
        <v>138</v>
      </c>
      <c r="BV530" s="53"/>
    </row>
    <row r="531" spans="1:74" s="38" customFormat="1" ht="12" customHeight="1" x14ac:dyDescent="0.3">
      <c r="A531" s="213"/>
      <c r="B531" s="157"/>
      <c r="C531" s="158"/>
      <c r="D531" s="142" t="s">
        <v>43</v>
      </c>
      <c r="E531" s="143"/>
      <c r="F531" s="32">
        <v>100</v>
      </c>
      <c r="G531" s="32"/>
      <c r="H531" s="33">
        <v>100</v>
      </c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4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5"/>
      <c r="BD531" s="35"/>
      <c r="BE531" s="35"/>
      <c r="BF531" s="35"/>
      <c r="BG531" s="35"/>
      <c r="BH531" s="33"/>
      <c r="BI531" s="33"/>
      <c r="BJ531" s="33"/>
      <c r="BK531" s="33"/>
      <c r="BL531" s="33"/>
      <c r="BM531" s="33"/>
      <c r="BN531" s="33"/>
      <c r="BO531" s="33"/>
      <c r="BP531" s="33"/>
      <c r="BQ531" s="33"/>
      <c r="BR531" s="33"/>
      <c r="BS531" s="33"/>
      <c r="BT531" s="33"/>
      <c r="BU531" s="33"/>
      <c r="BV531" s="37"/>
    </row>
    <row r="532" spans="1:74" s="38" customFormat="1" ht="12" customHeight="1" x14ac:dyDescent="0.3">
      <c r="A532" s="213"/>
      <c r="B532" s="157"/>
      <c r="C532" s="158"/>
      <c r="D532" s="142" t="s">
        <v>10</v>
      </c>
      <c r="E532" s="145"/>
      <c r="F532" s="32">
        <v>10</v>
      </c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4"/>
      <c r="AC532" s="33"/>
      <c r="AD532" s="33"/>
      <c r="AE532" s="33"/>
      <c r="AF532" s="33"/>
      <c r="AG532" s="33"/>
      <c r="AH532" s="33"/>
      <c r="AI532" s="33"/>
      <c r="AJ532" s="33">
        <v>10</v>
      </c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5"/>
      <c r="BD532" s="35"/>
      <c r="BE532" s="35"/>
      <c r="BF532" s="35"/>
      <c r="BG532" s="35"/>
      <c r="BH532" s="33"/>
      <c r="BI532" s="33"/>
      <c r="BJ532" s="33"/>
      <c r="BK532" s="33"/>
      <c r="BL532" s="33"/>
      <c r="BM532" s="33"/>
      <c r="BN532" s="33"/>
      <c r="BO532" s="33"/>
      <c r="BP532" s="33"/>
      <c r="BQ532" s="33"/>
      <c r="BR532" s="33"/>
      <c r="BS532" s="33"/>
      <c r="BT532" s="33"/>
      <c r="BU532" s="33"/>
      <c r="BV532" s="37"/>
    </row>
    <row r="533" spans="1:74" s="38" customFormat="1" ht="12" customHeight="1" x14ac:dyDescent="0.3">
      <c r="A533" s="213"/>
      <c r="B533" s="157"/>
      <c r="C533" s="158"/>
      <c r="D533" s="143" t="s">
        <v>92</v>
      </c>
      <c r="E533" s="150"/>
      <c r="F533" s="32">
        <v>50</v>
      </c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4"/>
      <c r="AC533" s="33"/>
      <c r="AD533" s="33">
        <v>50</v>
      </c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5"/>
      <c r="BD533" s="35"/>
      <c r="BE533" s="35"/>
      <c r="BF533" s="35"/>
      <c r="BG533" s="35"/>
      <c r="BH533" s="33"/>
      <c r="BI533" s="33"/>
      <c r="BJ533" s="33"/>
      <c r="BK533" s="33"/>
      <c r="BL533" s="33"/>
      <c r="BM533" s="33"/>
      <c r="BN533" s="33"/>
      <c r="BO533" s="33"/>
      <c r="BP533" s="33"/>
      <c r="BQ533" s="33"/>
      <c r="BR533" s="33"/>
      <c r="BS533" s="33"/>
      <c r="BT533" s="33"/>
      <c r="BU533" s="33"/>
      <c r="BV533" s="37"/>
    </row>
    <row r="534" spans="1:74" s="38" customFormat="1" ht="12" customHeight="1" x14ac:dyDescent="0.3">
      <c r="A534" s="213"/>
      <c r="B534" s="157"/>
      <c r="C534" s="158"/>
      <c r="D534" s="144" t="s">
        <v>122</v>
      </c>
      <c r="E534" s="145"/>
      <c r="F534" s="32">
        <v>30</v>
      </c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4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>
        <v>30</v>
      </c>
      <c r="AT534" s="33"/>
      <c r="AU534" s="33"/>
      <c r="AV534" s="33"/>
      <c r="AW534" s="33"/>
      <c r="AX534" s="33"/>
      <c r="AY534" s="33"/>
      <c r="AZ534" s="33"/>
      <c r="BA534" s="33"/>
      <c r="BB534" s="33"/>
      <c r="BC534" s="35"/>
      <c r="BD534" s="35"/>
      <c r="BE534" s="35"/>
      <c r="BF534" s="35"/>
      <c r="BG534" s="35"/>
      <c r="BH534" s="33"/>
      <c r="BI534" s="33"/>
      <c r="BJ534" s="33"/>
      <c r="BK534" s="33"/>
      <c r="BL534" s="33"/>
      <c r="BM534" s="33"/>
      <c r="BN534" s="33"/>
      <c r="BO534" s="33"/>
      <c r="BP534" s="33"/>
      <c r="BQ534" s="33"/>
      <c r="BR534" s="33"/>
      <c r="BS534" s="33"/>
      <c r="BT534" s="33"/>
      <c r="BU534" s="33"/>
      <c r="BV534" s="37"/>
    </row>
    <row r="535" spans="1:74" s="38" customFormat="1" ht="12" customHeight="1" x14ac:dyDescent="0.3">
      <c r="A535" s="213"/>
      <c r="B535" s="157"/>
      <c r="C535" s="158"/>
      <c r="D535" s="144" t="s">
        <v>18</v>
      </c>
      <c r="E535" s="145"/>
      <c r="F535" s="32">
        <v>200</v>
      </c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4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  <c r="BA535" s="33"/>
      <c r="BB535" s="33"/>
      <c r="BC535" s="35"/>
      <c r="BD535" s="35"/>
      <c r="BE535" s="35"/>
      <c r="BF535" s="35"/>
      <c r="BG535" s="35"/>
      <c r="BH535" s="33"/>
      <c r="BI535" s="33"/>
      <c r="BJ535" s="33"/>
      <c r="BK535" s="33">
        <v>200</v>
      </c>
      <c r="BL535" s="33"/>
      <c r="BM535" s="33"/>
      <c r="BN535" s="33"/>
      <c r="BO535" s="33"/>
      <c r="BP535" s="33"/>
      <c r="BQ535" s="33"/>
      <c r="BR535" s="33"/>
      <c r="BS535" s="33"/>
      <c r="BT535" s="33"/>
      <c r="BU535" s="33"/>
      <c r="BV535" s="37"/>
    </row>
    <row r="536" spans="1:74" s="38" customFormat="1" ht="12" customHeight="1" x14ac:dyDescent="0.3">
      <c r="A536" s="213"/>
      <c r="B536" s="157"/>
      <c r="C536" s="158"/>
      <c r="D536" s="163" t="s">
        <v>39</v>
      </c>
      <c r="E536" s="162"/>
      <c r="F536" s="32">
        <v>200</v>
      </c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4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5"/>
      <c r="BD536" s="35"/>
      <c r="BE536" s="35"/>
      <c r="BF536" s="35">
        <v>1</v>
      </c>
      <c r="BG536" s="35"/>
      <c r="BH536" s="33">
        <v>10</v>
      </c>
      <c r="BI536" s="33"/>
      <c r="BJ536" s="33"/>
      <c r="BK536" s="33"/>
      <c r="BL536" s="33"/>
      <c r="BM536" s="33"/>
      <c r="BN536" s="33"/>
      <c r="BO536" s="33"/>
      <c r="BP536" s="33"/>
      <c r="BQ536" s="33"/>
      <c r="BR536" s="33"/>
      <c r="BS536" s="33"/>
      <c r="BT536" s="33"/>
      <c r="BU536" s="33">
        <v>204</v>
      </c>
      <c r="BV536" s="37"/>
    </row>
    <row r="537" spans="1:74" s="38" customFormat="1" ht="12" customHeight="1" x14ac:dyDescent="0.3">
      <c r="A537" s="213"/>
      <c r="B537" s="174" t="s">
        <v>23</v>
      </c>
      <c r="C537" s="175"/>
      <c r="D537" s="140" t="s">
        <v>144</v>
      </c>
      <c r="E537" s="184"/>
      <c r="F537" s="40">
        <v>500</v>
      </c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2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>
        <v>60</v>
      </c>
      <c r="AM537" s="41">
        <v>100</v>
      </c>
      <c r="AN537" s="41"/>
      <c r="AO537" s="41">
        <v>20</v>
      </c>
      <c r="AP537" s="41">
        <v>20</v>
      </c>
      <c r="AQ537" s="41"/>
      <c r="AR537" s="41"/>
      <c r="AS537" s="41"/>
      <c r="AT537" s="41">
        <v>1.25</v>
      </c>
      <c r="AU537" s="41"/>
      <c r="AV537" s="41"/>
      <c r="AW537" s="41"/>
      <c r="AX537" s="41"/>
      <c r="AY537" s="41"/>
      <c r="AZ537" s="41"/>
      <c r="BA537" s="41"/>
      <c r="BB537" s="41"/>
      <c r="BC537" s="43">
        <v>3</v>
      </c>
      <c r="BD537" s="43"/>
      <c r="BE537" s="43"/>
      <c r="BF537" s="43"/>
      <c r="BG537" s="43"/>
      <c r="BH537" s="41"/>
      <c r="BI537" s="41"/>
      <c r="BJ537" s="41"/>
      <c r="BK537" s="41"/>
      <c r="BL537" s="41"/>
      <c r="BM537" s="41"/>
      <c r="BN537" s="41"/>
      <c r="BO537" s="41"/>
      <c r="BP537" s="41"/>
      <c r="BQ537" s="41"/>
      <c r="BR537" s="41"/>
      <c r="BS537" s="41"/>
      <c r="BT537" s="41">
        <v>390</v>
      </c>
      <c r="BU537" s="41"/>
      <c r="BV537" s="53"/>
    </row>
    <row r="538" spans="1:74" s="38" customFormat="1" ht="12" customHeight="1" x14ac:dyDescent="0.3">
      <c r="A538" s="213"/>
      <c r="B538" s="176"/>
      <c r="C538" s="177"/>
      <c r="D538" s="142" t="s">
        <v>151</v>
      </c>
      <c r="E538" s="143"/>
      <c r="F538" s="32">
        <v>200</v>
      </c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>
        <v>54</v>
      </c>
      <c r="W538" s="33"/>
      <c r="X538" s="33"/>
      <c r="Y538" s="33"/>
      <c r="Z538" s="33"/>
      <c r="AA538" s="33">
        <v>64</v>
      </c>
      <c r="AB538" s="34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>
        <v>12</v>
      </c>
      <c r="AP538" s="33">
        <v>8</v>
      </c>
      <c r="AQ538" s="33"/>
      <c r="AR538" s="33"/>
      <c r="AS538" s="33"/>
      <c r="AT538" s="33">
        <v>1</v>
      </c>
      <c r="AU538" s="33"/>
      <c r="AV538" s="33"/>
      <c r="AW538" s="33"/>
      <c r="AX538" s="33"/>
      <c r="AY538" s="33"/>
      <c r="AZ538" s="33"/>
      <c r="BA538" s="33"/>
      <c r="BB538" s="33"/>
      <c r="BC538" s="35">
        <v>2</v>
      </c>
      <c r="BD538" s="35"/>
      <c r="BE538" s="35"/>
      <c r="BF538" s="35"/>
      <c r="BG538" s="35"/>
      <c r="BH538" s="33"/>
      <c r="BI538" s="33"/>
      <c r="BJ538" s="33"/>
      <c r="BK538" s="33"/>
      <c r="BL538" s="33"/>
      <c r="BM538" s="33"/>
      <c r="BN538" s="33"/>
      <c r="BO538" s="33"/>
      <c r="BP538" s="33"/>
      <c r="BQ538" s="33"/>
      <c r="BR538" s="33"/>
      <c r="BS538" s="33">
        <v>12</v>
      </c>
      <c r="BT538" s="33"/>
      <c r="BU538" s="33">
        <v>128</v>
      </c>
      <c r="BV538" s="37"/>
    </row>
    <row r="539" spans="1:74" s="38" customFormat="1" ht="12.75" customHeight="1" x14ac:dyDescent="0.3">
      <c r="A539" s="213"/>
      <c r="B539" s="176"/>
      <c r="C539" s="177"/>
      <c r="D539" s="142" t="s">
        <v>50</v>
      </c>
      <c r="E539" s="143"/>
      <c r="F539" s="44">
        <v>100</v>
      </c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6"/>
      <c r="AC539" s="45"/>
      <c r="AD539" s="45"/>
      <c r="AE539" s="45"/>
      <c r="AF539" s="45"/>
      <c r="AG539" s="45"/>
      <c r="AH539" s="45"/>
      <c r="AI539" s="45"/>
      <c r="AJ539" s="45"/>
      <c r="AK539" s="45">
        <v>5</v>
      </c>
      <c r="AL539" s="45"/>
      <c r="AM539" s="45">
        <v>70</v>
      </c>
      <c r="AN539" s="45"/>
      <c r="AO539" s="45">
        <v>13</v>
      </c>
      <c r="AP539" s="45">
        <v>5</v>
      </c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7">
        <v>0.6</v>
      </c>
      <c r="BD539" s="47">
        <v>3</v>
      </c>
      <c r="BE539" s="47"/>
      <c r="BF539" s="47"/>
      <c r="BG539" s="47"/>
      <c r="BH539" s="45">
        <v>5</v>
      </c>
      <c r="BI539" s="45"/>
      <c r="BJ539" s="45"/>
      <c r="BK539" s="45"/>
      <c r="BL539" s="45"/>
      <c r="BM539" s="45"/>
      <c r="BN539" s="45"/>
      <c r="BO539" s="45"/>
      <c r="BP539" s="45"/>
      <c r="BQ539" s="33"/>
      <c r="BR539" s="33"/>
      <c r="BS539" s="33"/>
      <c r="BT539" s="33"/>
      <c r="BU539" s="33"/>
      <c r="BV539" s="37"/>
    </row>
    <row r="540" spans="1:74" s="38" customFormat="1" ht="12" customHeight="1" x14ac:dyDescent="0.3">
      <c r="A540" s="213"/>
      <c r="B540" s="176"/>
      <c r="C540" s="177"/>
      <c r="D540" s="143" t="s">
        <v>42</v>
      </c>
      <c r="E540" s="148"/>
      <c r="F540" s="32">
        <v>100</v>
      </c>
      <c r="G540" s="33">
        <v>100</v>
      </c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4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  <c r="AZ540" s="33"/>
      <c r="BA540" s="33"/>
      <c r="BB540" s="33"/>
      <c r="BC540" s="35"/>
      <c r="BD540" s="35"/>
      <c r="BE540" s="35"/>
      <c r="BF540" s="35"/>
      <c r="BG540" s="35"/>
      <c r="BH540" s="33"/>
      <c r="BI540" s="33"/>
      <c r="BJ540" s="33"/>
      <c r="BK540" s="33"/>
      <c r="BL540" s="33"/>
      <c r="BM540" s="33"/>
      <c r="BN540" s="33"/>
      <c r="BO540" s="33"/>
      <c r="BP540" s="33"/>
      <c r="BQ540" s="33"/>
      <c r="BR540" s="33"/>
      <c r="BS540" s="33"/>
      <c r="BT540" s="33"/>
      <c r="BU540" s="33"/>
      <c r="BV540" s="37"/>
    </row>
    <row r="541" spans="1:74" s="38" customFormat="1" ht="12" customHeight="1" x14ac:dyDescent="0.3">
      <c r="A541" s="213"/>
      <c r="B541" s="176"/>
      <c r="C541" s="177"/>
      <c r="D541" s="144" t="s">
        <v>135</v>
      </c>
      <c r="E541" s="145"/>
      <c r="F541" s="32">
        <v>120</v>
      </c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4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  <c r="AZ541" s="33">
        <v>120</v>
      </c>
      <c r="BA541" s="33"/>
      <c r="BB541" s="33"/>
      <c r="BC541" s="35"/>
      <c r="BD541" s="35"/>
      <c r="BE541" s="35"/>
      <c r="BF541" s="35"/>
      <c r="BG541" s="35"/>
      <c r="BH541" s="33"/>
      <c r="BI541" s="33"/>
      <c r="BJ541" s="33"/>
      <c r="BK541" s="33"/>
      <c r="BL541" s="33"/>
      <c r="BM541" s="33"/>
      <c r="BN541" s="33"/>
      <c r="BO541" s="33"/>
      <c r="BP541" s="33"/>
      <c r="BQ541" s="33"/>
      <c r="BR541" s="33"/>
      <c r="BS541" s="33"/>
      <c r="BT541" s="33"/>
      <c r="BU541" s="33"/>
      <c r="BV541" s="37"/>
    </row>
    <row r="542" spans="1:74" s="38" customFormat="1" ht="12" customHeight="1" x14ac:dyDescent="0.3">
      <c r="A542" s="213"/>
      <c r="B542" s="176"/>
      <c r="C542" s="177"/>
      <c r="D542" s="143" t="s">
        <v>38</v>
      </c>
      <c r="E542" s="148"/>
      <c r="F542" s="32">
        <v>200</v>
      </c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4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>
        <v>0.2</v>
      </c>
      <c r="AV542" s="33"/>
      <c r="AW542" s="33"/>
      <c r="AX542" s="33"/>
      <c r="AY542" s="33"/>
      <c r="AZ542" s="33"/>
      <c r="BA542" s="33">
        <v>10</v>
      </c>
      <c r="BB542" s="33"/>
      <c r="BC542" s="35"/>
      <c r="BD542" s="35"/>
      <c r="BE542" s="35"/>
      <c r="BF542" s="35"/>
      <c r="BG542" s="35"/>
      <c r="BH542" s="33">
        <v>12</v>
      </c>
      <c r="BI542" s="33"/>
      <c r="BJ542" s="33"/>
      <c r="BK542" s="33"/>
      <c r="BL542" s="33"/>
      <c r="BM542" s="33"/>
      <c r="BN542" s="33"/>
      <c r="BO542" s="33"/>
      <c r="BP542" s="33"/>
      <c r="BQ542" s="33"/>
      <c r="BR542" s="33"/>
      <c r="BS542" s="33"/>
      <c r="BT542" s="33"/>
      <c r="BU542" s="33">
        <v>216</v>
      </c>
      <c r="BV542" s="37"/>
    </row>
    <row r="543" spans="1:74" s="38" customFormat="1" ht="12" customHeight="1" x14ac:dyDescent="0.3">
      <c r="A543" s="213"/>
      <c r="B543" s="189" t="s">
        <v>90</v>
      </c>
      <c r="C543" s="190"/>
      <c r="D543" s="151" t="s">
        <v>67</v>
      </c>
      <c r="E543" s="152"/>
      <c r="F543" s="40">
        <v>100</v>
      </c>
      <c r="G543" s="41"/>
      <c r="H543" s="41"/>
      <c r="I543" s="41"/>
      <c r="J543" s="41">
        <v>100</v>
      </c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2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3"/>
      <c r="BD543" s="43"/>
      <c r="BE543" s="43"/>
      <c r="BF543" s="43"/>
      <c r="BG543" s="43"/>
      <c r="BH543" s="41"/>
      <c r="BI543" s="41"/>
      <c r="BJ543" s="41"/>
      <c r="BK543" s="41"/>
      <c r="BL543" s="41"/>
      <c r="BM543" s="41"/>
      <c r="BN543" s="41"/>
      <c r="BO543" s="41"/>
      <c r="BP543" s="41"/>
      <c r="BQ543" s="41"/>
      <c r="BR543" s="41"/>
      <c r="BS543" s="41"/>
      <c r="BT543" s="41"/>
      <c r="BU543" s="41"/>
      <c r="BV543" s="53"/>
    </row>
    <row r="544" spans="1:74" s="38" customFormat="1" ht="12" customHeight="1" x14ac:dyDescent="0.3">
      <c r="A544" s="213"/>
      <c r="B544" s="191"/>
      <c r="C544" s="192"/>
      <c r="D544" s="142" t="s">
        <v>10</v>
      </c>
      <c r="E544" s="143"/>
      <c r="F544" s="32">
        <v>10</v>
      </c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4"/>
      <c r="AC544" s="33"/>
      <c r="AD544" s="33"/>
      <c r="AE544" s="33"/>
      <c r="AF544" s="33"/>
      <c r="AG544" s="33"/>
      <c r="AH544" s="33"/>
      <c r="AI544" s="33"/>
      <c r="AJ544" s="33">
        <v>10</v>
      </c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  <c r="AZ544" s="33"/>
      <c r="BA544" s="33"/>
      <c r="BB544" s="33"/>
      <c r="BC544" s="35"/>
      <c r="BD544" s="35"/>
      <c r="BE544" s="35"/>
      <c r="BF544" s="35"/>
      <c r="BG544" s="35"/>
      <c r="BH544" s="33"/>
      <c r="BI544" s="33"/>
      <c r="BJ544" s="33"/>
      <c r="BK544" s="33"/>
      <c r="BL544" s="33"/>
      <c r="BM544" s="33"/>
      <c r="BN544" s="33"/>
      <c r="BO544" s="33"/>
      <c r="BP544" s="33"/>
      <c r="BQ544" s="33"/>
      <c r="BR544" s="33"/>
      <c r="BS544" s="33"/>
      <c r="BT544" s="33"/>
      <c r="BU544" s="33"/>
      <c r="BV544" s="37"/>
    </row>
    <row r="545" spans="1:74" s="38" customFormat="1" ht="12" customHeight="1" x14ac:dyDescent="0.3">
      <c r="A545" s="213"/>
      <c r="B545" s="191"/>
      <c r="C545" s="192"/>
      <c r="D545" s="142" t="s">
        <v>73</v>
      </c>
      <c r="E545" s="143"/>
      <c r="F545" s="44" t="s">
        <v>87</v>
      </c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6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7"/>
      <c r="BD545" s="47"/>
      <c r="BE545" s="47"/>
      <c r="BF545" s="47"/>
      <c r="BG545" s="47"/>
      <c r="BH545" s="45"/>
      <c r="BI545" s="45"/>
      <c r="BJ545" s="45"/>
      <c r="BK545" s="45"/>
      <c r="BL545" s="45"/>
      <c r="BM545" s="45">
        <v>100</v>
      </c>
      <c r="BN545" s="45"/>
      <c r="BO545" s="45"/>
      <c r="BP545" s="45">
        <v>20</v>
      </c>
      <c r="BQ545" s="45"/>
      <c r="BR545" s="33"/>
      <c r="BS545" s="33"/>
      <c r="BT545" s="33"/>
      <c r="BU545" s="33"/>
      <c r="BV545" s="37"/>
    </row>
    <row r="546" spans="1:74" s="38" customFormat="1" ht="12" customHeight="1" x14ac:dyDescent="0.3">
      <c r="A546" s="213"/>
      <c r="B546" s="191"/>
      <c r="C546" s="192"/>
      <c r="D546" s="187" t="s">
        <v>155</v>
      </c>
      <c r="E546" s="161"/>
      <c r="F546" s="48">
        <v>200</v>
      </c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50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  <c r="AM546" s="49"/>
      <c r="AN546" s="49"/>
      <c r="AO546" s="49"/>
      <c r="AP546" s="49"/>
      <c r="AQ546" s="49"/>
      <c r="AR546" s="49"/>
      <c r="AS546" s="49"/>
      <c r="AT546" s="49"/>
      <c r="AU546" s="49"/>
      <c r="AV546" s="49"/>
      <c r="AW546" s="49"/>
      <c r="AX546" s="49"/>
      <c r="AY546" s="49"/>
      <c r="AZ546" s="49"/>
      <c r="BA546" s="49"/>
      <c r="BB546" s="49"/>
      <c r="BC546" s="51"/>
      <c r="BD546" s="51"/>
      <c r="BE546" s="51"/>
      <c r="BF546" s="51"/>
      <c r="BG546" s="51">
        <v>4</v>
      </c>
      <c r="BH546" s="49">
        <v>15</v>
      </c>
      <c r="BI546" s="49"/>
      <c r="BJ546" s="49"/>
      <c r="BK546" s="49">
        <v>100</v>
      </c>
      <c r="BL546" s="49"/>
      <c r="BM546" s="49"/>
      <c r="BN546" s="49"/>
      <c r="BO546" s="49"/>
      <c r="BP546" s="49"/>
      <c r="BQ546" s="49"/>
      <c r="BR546" s="49"/>
      <c r="BS546" s="49"/>
      <c r="BT546" s="49"/>
      <c r="BU546" s="49">
        <v>110</v>
      </c>
      <c r="BV546" s="52"/>
    </row>
    <row r="547" spans="1:74" s="38" customFormat="1" ht="12" customHeight="1" x14ac:dyDescent="0.3">
      <c r="A547" s="213"/>
      <c r="B547" s="189" t="s">
        <v>24</v>
      </c>
      <c r="C547" s="197"/>
      <c r="D547" s="139" t="s">
        <v>81</v>
      </c>
      <c r="E547" s="140"/>
      <c r="F547" s="20">
        <v>100</v>
      </c>
      <c r="G547" s="21"/>
      <c r="H547" s="21"/>
      <c r="I547" s="21">
        <v>2</v>
      </c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>
        <v>31</v>
      </c>
      <c r="Z547" s="21"/>
      <c r="AA547" s="21"/>
      <c r="AB547" s="22"/>
      <c r="AC547" s="21"/>
      <c r="AD547" s="21"/>
      <c r="AE547" s="21"/>
      <c r="AF547" s="21"/>
      <c r="AG547" s="21"/>
      <c r="AH547" s="21">
        <v>4</v>
      </c>
      <c r="AI547" s="21">
        <v>6</v>
      </c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3">
        <v>0.9</v>
      </c>
      <c r="BD547" s="23"/>
      <c r="BE547" s="23"/>
      <c r="BF547" s="23"/>
      <c r="BG547" s="23"/>
      <c r="BH547" s="21">
        <v>4</v>
      </c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>
        <v>89</v>
      </c>
      <c r="BV547" s="25"/>
    </row>
    <row r="548" spans="1:74" s="38" customFormat="1" ht="12" customHeight="1" x14ac:dyDescent="0.3">
      <c r="A548" s="213"/>
      <c r="B548" s="157"/>
      <c r="C548" s="158"/>
      <c r="D548" s="142" t="s">
        <v>67</v>
      </c>
      <c r="E548" s="143"/>
      <c r="F548" s="32">
        <v>100</v>
      </c>
      <c r="G548" s="33"/>
      <c r="H548" s="33"/>
      <c r="I548" s="33"/>
      <c r="J548" s="33">
        <v>100</v>
      </c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4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  <c r="AZ548" s="33"/>
      <c r="BA548" s="33"/>
      <c r="BB548" s="33"/>
      <c r="BC548" s="35"/>
      <c r="BD548" s="35"/>
      <c r="BE548" s="35"/>
      <c r="BF548" s="35"/>
      <c r="BG548" s="35"/>
      <c r="BH548" s="33"/>
      <c r="BI548" s="33"/>
      <c r="BJ548" s="33"/>
      <c r="BK548" s="33"/>
      <c r="BL548" s="33"/>
      <c r="BM548" s="33"/>
      <c r="BN548" s="33"/>
      <c r="BO548" s="33"/>
      <c r="BP548" s="33"/>
      <c r="BQ548" s="33"/>
      <c r="BR548" s="33"/>
      <c r="BS548" s="33"/>
      <c r="BT548" s="33"/>
      <c r="BU548" s="33"/>
      <c r="BV548" s="37"/>
    </row>
    <row r="549" spans="1:74" s="38" customFormat="1" ht="12" customHeight="1" x14ac:dyDescent="0.3">
      <c r="A549" s="213"/>
      <c r="B549" s="157"/>
      <c r="C549" s="158"/>
      <c r="D549" s="144" t="s">
        <v>97</v>
      </c>
      <c r="E549" s="145"/>
      <c r="F549" s="32">
        <v>30</v>
      </c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4"/>
      <c r="AC549" s="33"/>
      <c r="AD549" s="33"/>
      <c r="AE549" s="33">
        <v>30</v>
      </c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5"/>
      <c r="BD549" s="35"/>
      <c r="BE549" s="35"/>
      <c r="BF549" s="35"/>
      <c r="BG549" s="35"/>
      <c r="BH549" s="33"/>
      <c r="BI549" s="33"/>
      <c r="BJ549" s="33"/>
      <c r="BK549" s="33"/>
      <c r="BL549" s="33"/>
      <c r="BM549" s="33"/>
      <c r="BN549" s="33"/>
      <c r="BO549" s="33"/>
      <c r="BP549" s="33"/>
      <c r="BQ549" s="33"/>
      <c r="BR549" s="33"/>
      <c r="BS549" s="33"/>
      <c r="BT549" s="33"/>
      <c r="BU549" s="33"/>
      <c r="BV549" s="37"/>
    </row>
    <row r="550" spans="1:74" s="38" customFormat="1" ht="12" customHeight="1" x14ac:dyDescent="0.3">
      <c r="A550" s="213"/>
      <c r="B550" s="157"/>
      <c r="C550" s="158"/>
      <c r="D550" s="142" t="s">
        <v>10</v>
      </c>
      <c r="E550" s="145"/>
      <c r="F550" s="32">
        <v>10</v>
      </c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4"/>
      <c r="AC550" s="33"/>
      <c r="AD550" s="33"/>
      <c r="AE550" s="33"/>
      <c r="AF550" s="33"/>
      <c r="AG550" s="33"/>
      <c r="AH550" s="33"/>
      <c r="AI550" s="33"/>
      <c r="AJ550" s="33">
        <v>10</v>
      </c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  <c r="BA550" s="33"/>
      <c r="BB550" s="33"/>
      <c r="BC550" s="35"/>
      <c r="BD550" s="35"/>
      <c r="BE550" s="35"/>
      <c r="BF550" s="35"/>
      <c r="BG550" s="35"/>
      <c r="BH550" s="33"/>
      <c r="BI550" s="33"/>
      <c r="BJ550" s="33"/>
      <c r="BK550" s="33"/>
      <c r="BL550" s="33"/>
      <c r="BM550" s="33"/>
      <c r="BN550" s="33"/>
      <c r="BO550" s="33"/>
      <c r="BP550" s="33"/>
      <c r="BQ550" s="33"/>
      <c r="BR550" s="33"/>
      <c r="BS550" s="33"/>
      <c r="BT550" s="33"/>
      <c r="BU550" s="33"/>
      <c r="BV550" s="37"/>
    </row>
    <row r="551" spans="1:74" s="38" customFormat="1" ht="12" customHeight="1" x14ac:dyDescent="0.3">
      <c r="A551" s="213"/>
      <c r="B551" s="157"/>
      <c r="C551" s="158"/>
      <c r="D551" s="142" t="s">
        <v>20</v>
      </c>
      <c r="E551" s="143"/>
      <c r="F551" s="32">
        <v>20</v>
      </c>
      <c r="G551" s="32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4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5"/>
      <c r="BD551" s="35"/>
      <c r="BE551" s="35"/>
      <c r="BF551" s="35"/>
      <c r="BG551" s="35"/>
      <c r="BH551" s="33"/>
      <c r="BI551" s="33"/>
      <c r="BJ551" s="33"/>
      <c r="BK551" s="33"/>
      <c r="BL551" s="33"/>
      <c r="BM551" s="33"/>
      <c r="BN551" s="33"/>
      <c r="BO551" s="33"/>
      <c r="BP551" s="33">
        <v>20</v>
      </c>
      <c r="BQ551" s="33"/>
      <c r="BR551" s="33"/>
      <c r="BS551" s="33"/>
      <c r="BT551" s="33"/>
      <c r="BU551" s="33"/>
      <c r="BV551" s="37"/>
    </row>
    <row r="552" spans="1:74" s="38" customFormat="1" ht="12" customHeight="1" x14ac:dyDescent="0.3">
      <c r="A552" s="213"/>
      <c r="B552" s="157"/>
      <c r="C552" s="158"/>
      <c r="D552" s="105" t="s">
        <v>32</v>
      </c>
      <c r="E552" s="106"/>
      <c r="F552" s="62">
        <v>200</v>
      </c>
      <c r="G552" s="44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6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7"/>
      <c r="BD552" s="47"/>
      <c r="BE552" s="47"/>
      <c r="BF552" s="47"/>
      <c r="BG552" s="47"/>
      <c r="BH552" s="45"/>
      <c r="BI552" s="45"/>
      <c r="BJ552" s="45"/>
      <c r="BK552" s="45"/>
      <c r="BL552" s="45">
        <v>200</v>
      </c>
      <c r="BM552" s="45"/>
      <c r="BN552" s="45"/>
      <c r="BO552" s="45"/>
      <c r="BP552" s="45"/>
      <c r="BQ552" s="45"/>
      <c r="BR552" s="45"/>
      <c r="BS552" s="33"/>
      <c r="BT552" s="33"/>
      <c r="BU552" s="33"/>
      <c r="BV552" s="37"/>
    </row>
    <row r="553" spans="1:74" s="38" customFormat="1" ht="12" customHeight="1" x14ac:dyDescent="0.3">
      <c r="A553" s="213"/>
      <c r="B553" s="157"/>
      <c r="C553" s="158"/>
      <c r="D553" s="144" t="s">
        <v>123</v>
      </c>
      <c r="E553" s="145"/>
      <c r="F553" s="62">
        <v>100</v>
      </c>
      <c r="G553" s="44"/>
      <c r="H553" s="45"/>
      <c r="I553" s="45"/>
      <c r="J553" s="45"/>
      <c r="K553" s="45"/>
      <c r="L553" s="45"/>
      <c r="M553" s="45"/>
      <c r="N553" s="45">
        <v>100</v>
      </c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6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7"/>
      <c r="BD553" s="47"/>
      <c r="BE553" s="47"/>
      <c r="BF553" s="47"/>
      <c r="BG553" s="47"/>
      <c r="BH553" s="45"/>
      <c r="BI553" s="45"/>
      <c r="BJ553" s="45"/>
      <c r="BK553" s="45"/>
      <c r="BL553" s="45"/>
      <c r="BM553" s="45"/>
      <c r="BN553" s="45"/>
      <c r="BO553" s="45"/>
      <c r="BP553" s="45"/>
      <c r="BQ553" s="45"/>
      <c r="BR553" s="45"/>
      <c r="BS553" s="33"/>
      <c r="BT553" s="33"/>
      <c r="BU553" s="33"/>
      <c r="BV553" s="37"/>
    </row>
    <row r="554" spans="1:74" s="38" customFormat="1" ht="12" customHeight="1" x14ac:dyDescent="0.3">
      <c r="A554" s="214"/>
      <c r="B554" s="157"/>
      <c r="C554" s="158"/>
      <c r="D554" s="143" t="s">
        <v>167</v>
      </c>
      <c r="E554" s="150"/>
      <c r="F554" s="32">
        <v>100</v>
      </c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4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>
        <v>100</v>
      </c>
      <c r="AX554" s="33"/>
      <c r="AY554" s="33"/>
      <c r="AZ554" s="33"/>
      <c r="BA554" s="33"/>
      <c r="BB554" s="33"/>
      <c r="BC554" s="35"/>
      <c r="BD554" s="35"/>
      <c r="BE554" s="35"/>
      <c r="BF554" s="35"/>
      <c r="BG554" s="35"/>
      <c r="BH554" s="33"/>
      <c r="BI554" s="33"/>
      <c r="BJ554" s="33"/>
      <c r="BK554" s="33"/>
      <c r="BL554" s="33"/>
      <c r="BM554" s="33"/>
      <c r="BN554" s="33"/>
      <c r="BO554" s="33"/>
      <c r="BP554" s="33"/>
      <c r="BQ554" s="33"/>
      <c r="BR554" s="33"/>
      <c r="BS554" s="33"/>
      <c r="BT554" s="33"/>
      <c r="BU554" s="33"/>
      <c r="BV554" s="37"/>
    </row>
    <row r="555" spans="1:74" s="38" customFormat="1" ht="12" customHeight="1" x14ac:dyDescent="0.3">
      <c r="A555" s="215"/>
      <c r="B555" s="159"/>
      <c r="C555" s="160"/>
      <c r="D555" s="146" t="s">
        <v>25</v>
      </c>
      <c r="E555" s="147"/>
      <c r="F555" s="48"/>
      <c r="G555" s="49">
        <f t="shared" ref="G555:AI555" si="56">SUM(G530:G554)</f>
        <v>100</v>
      </c>
      <c r="H555" s="49">
        <f t="shared" si="56"/>
        <v>100</v>
      </c>
      <c r="I555" s="49">
        <f t="shared" si="56"/>
        <v>2</v>
      </c>
      <c r="J555" s="49">
        <f t="shared" si="56"/>
        <v>200</v>
      </c>
      <c r="K555" s="49">
        <f t="shared" si="56"/>
        <v>0</v>
      </c>
      <c r="L555" s="49">
        <f t="shared" si="56"/>
        <v>0</v>
      </c>
      <c r="M555" s="49">
        <f t="shared" si="56"/>
        <v>0</v>
      </c>
      <c r="N555" s="49">
        <f t="shared" si="56"/>
        <v>100</v>
      </c>
      <c r="O555" s="49">
        <f t="shared" si="56"/>
        <v>0</v>
      </c>
      <c r="P555" s="49">
        <f t="shared" si="56"/>
        <v>0</v>
      </c>
      <c r="Q555" s="49">
        <f t="shared" si="56"/>
        <v>77</v>
      </c>
      <c r="R555" s="49">
        <f t="shared" si="56"/>
        <v>0</v>
      </c>
      <c r="S555" s="49">
        <f t="shared" si="56"/>
        <v>0</v>
      </c>
      <c r="T555" s="49">
        <f t="shared" si="56"/>
        <v>0</v>
      </c>
      <c r="U555" s="49">
        <f t="shared" si="56"/>
        <v>0</v>
      </c>
      <c r="V555" s="49">
        <f t="shared" si="56"/>
        <v>54</v>
      </c>
      <c r="W555" s="49">
        <f t="shared" si="56"/>
        <v>0</v>
      </c>
      <c r="X555" s="49">
        <f t="shared" si="56"/>
        <v>0</v>
      </c>
      <c r="Y555" s="49">
        <f t="shared" si="56"/>
        <v>31</v>
      </c>
      <c r="Z555" s="49">
        <f t="shared" si="56"/>
        <v>0</v>
      </c>
      <c r="AA555" s="49">
        <f t="shared" si="56"/>
        <v>64</v>
      </c>
      <c r="AB555" s="56">
        <f t="shared" si="56"/>
        <v>0</v>
      </c>
      <c r="AC555" s="49">
        <f t="shared" si="56"/>
        <v>0</v>
      </c>
      <c r="AD555" s="49">
        <f t="shared" si="56"/>
        <v>50</v>
      </c>
      <c r="AE555" s="49">
        <f t="shared" si="56"/>
        <v>30</v>
      </c>
      <c r="AF555" s="49">
        <f t="shared" si="56"/>
        <v>0</v>
      </c>
      <c r="AG555" s="49">
        <f t="shared" si="56"/>
        <v>0</v>
      </c>
      <c r="AH555" s="49">
        <f t="shared" si="56"/>
        <v>4</v>
      </c>
      <c r="AI555" s="49">
        <f t="shared" si="56"/>
        <v>14</v>
      </c>
      <c r="AJ555" s="49">
        <f t="shared" ref="AJ555:BO555" si="57">SUM(AJ530:AJ554)</f>
        <v>30</v>
      </c>
      <c r="AK555" s="49">
        <f t="shared" si="57"/>
        <v>5</v>
      </c>
      <c r="AL555" s="49">
        <f t="shared" si="57"/>
        <v>60</v>
      </c>
      <c r="AM555" s="49">
        <f t="shared" si="57"/>
        <v>170</v>
      </c>
      <c r="AN555" s="49">
        <f t="shared" si="57"/>
        <v>0</v>
      </c>
      <c r="AO555" s="49">
        <f t="shared" si="57"/>
        <v>45</v>
      </c>
      <c r="AP555" s="49">
        <f t="shared" si="57"/>
        <v>33</v>
      </c>
      <c r="AQ555" s="49">
        <f t="shared" si="57"/>
        <v>0</v>
      </c>
      <c r="AR555" s="49">
        <f t="shared" si="57"/>
        <v>0</v>
      </c>
      <c r="AS555" s="49">
        <f t="shared" si="57"/>
        <v>30</v>
      </c>
      <c r="AT555" s="49">
        <f t="shared" si="57"/>
        <v>2.25</v>
      </c>
      <c r="AU555" s="49">
        <f t="shared" si="57"/>
        <v>0.2</v>
      </c>
      <c r="AV555" s="49">
        <f t="shared" si="57"/>
        <v>0</v>
      </c>
      <c r="AW555" s="49">
        <f t="shared" si="57"/>
        <v>100</v>
      </c>
      <c r="AX555" s="49">
        <f t="shared" si="57"/>
        <v>0</v>
      </c>
      <c r="AY555" s="49">
        <f t="shared" si="57"/>
        <v>0</v>
      </c>
      <c r="AZ555" s="49">
        <f t="shared" si="57"/>
        <v>120</v>
      </c>
      <c r="BA555" s="49">
        <f t="shared" si="57"/>
        <v>10</v>
      </c>
      <c r="BB555" s="49">
        <f t="shared" si="57"/>
        <v>0</v>
      </c>
      <c r="BC555" s="51">
        <f t="shared" si="57"/>
        <v>8.5</v>
      </c>
      <c r="BD555" s="51">
        <f t="shared" si="57"/>
        <v>3</v>
      </c>
      <c r="BE555" s="51">
        <f t="shared" si="57"/>
        <v>0</v>
      </c>
      <c r="BF555" s="51">
        <f t="shared" si="57"/>
        <v>1</v>
      </c>
      <c r="BG555" s="51">
        <f t="shared" si="57"/>
        <v>4</v>
      </c>
      <c r="BH555" s="49">
        <f t="shared" si="57"/>
        <v>46</v>
      </c>
      <c r="BI555" s="49">
        <f t="shared" si="57"/>
        <v>0</v>
      </c>
      <c r="BJ555" s="49">
        <f t="shared" si="57"/>
        <v>0</v>
      </c>
      <c r="BK555" s="49">
        <f t="shared" si="57"/>
        <v>300</v>
      </c>
      <c r="BL555" s="49">
        <f t="shared" si="57"/>
        <v>200</v>
      </c>
      <c r="BM555" s="49">
        <f t="shared" si="57"/>
        <v>100</v>
      </c>
      <c r="BN555" s="49">
        <f t="shared" si="57"/>
        <v>0</v>
      </c>
      <c r="BO555" s="49">
        <f t="shared" si="57"/>
        <v>0</v>
      </c>
      <c r="BP555" s="49">
        <f t="shared" ref="BP555:BU555" si="58">SUM(BP530:BP554)</f>
        <v>40</v>
      </c>
      <c r="BQ555" s="49">
        <f t="shared" si="58"/>
        <v>0</v>
      </c>
      <c r="BR555" s="49">
        <f t="shared" si="58"/>
        <v>0</v>
      </c>
      <c r="BS555" s="49">
        <f t="shared" si="58"/>
        <v>12</v>
      </c>
      <c r="BT555" s="49">
        <f t="shared" si="58"/>
        <v>390</v>
      </c>
      <c r="BU555" s="49">
        <f t="shared" si="58"/>
        <v>885</v>
      </c>
      <c r="BV555" s="52">
        <v>3304</v>
      </c>
    </row>
    <row r="556" spans="1:74" s="38" customFormat="1" ht="12" customHeight="1" x14ac:dyDescent="0.3">
      <c r="A556" s="212">
        <v>23</v>
      </c>
      <c r="B556" s="189" t="s">
        <v>22</v>
      </c>
      <c r="C556" s="197"/>
      <c r="D556" s="151" t="s">
        <v>27</v>
      </c>
      <c r="E556" s="152"/>
      <c r="F556" s="40">
        <v>200</v>
      </c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>
        <v>64</v>
      </c>
      <c r="U556" s="41"/>
      <c r="V556" s="41"/>
      <c r="W556" s="41"/>
      <c r="X556" s="41"/>
      <c r="Y556" s="41"/>
      <c r="Z556" s="41"/>
      <c r="AA556" s="41"/>
      <c r="AB556" s="42"/>
      <c r="AC556" s="41"/>
      <c r="AD556" s="41"/>
      <c r="AE556" s="41"/>
      <c r="AF556" s="41"/>
      <c r="AG556" s="41"/>
      <c r="AH556" s="41"/>
      <c r="AI556" s="41">
        <v>8</v>
      </c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3">
        <v>2</v>
      </c>
      <c r="BD556" s="43"/>
      <c r="BE556" s="43"/>
      <c r="BF556" s="43"/>
      <c r="BG556" s="43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>
        <v>154</v>
      </c>
      <c r="BV556" s="53"/>
    </row>
    <row r="557" spans="1:74" s="38" customFormat="1" ht="12" customHeight="1" x14ac:dyDescent="0.3">
      <c r="A557" s="213"/>
      <c r="B557" s="157"/>
      <c r="C557" s="158"/>
      <c r="D557" s="142" t="s">
        <v>43</v>
      </c>
      <c r="E557" s="143"/>
      <c r="F557" s="32">
        <v>100</v>
      </c>
      <c r="G557" s="32"/>
      <c r="H557" s="33">
        <v>100</v>
      </c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4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  <c r="BB557" s="33"/>
      <c r="BC557" s="35"/>
      <c r="BD557" s="35"/>
      <c r="BE557" s="35"/>
      <c r="BF557" s="35"/>
      <c r="BG557" s="35"/>
      <c r="BH557" s="33"/>
      <c r="BI557" s="33"/>
      <c r="BJ557" s="33"/>
      <c r="BK557" s="33"/>
      <c r="BL557" s="33"/>
      <c r="BM557" s="33"/>
      <c r="BN557" s="33"/>
      <c r="BO557" s="33"/>
      <c r="BP557" s="33"/>
      <c r="BQ557" s="33"/>
      <c r="BR557" s="33"/>
      <c r="BS557" s="33"/>
      <c r="BT557" s="33"/>
      <c r="BU557" s="33"/>
      <c r="BV557" s="37"/>
    </row>
    <row r="558" spans="1:74" s="38" customFormat="1" ht="12" customHeight="1" x14ac:dyDescent="0.3">
      <c r="A558" s="213"/>
      <c r="B558" s="157"/>
      <c r="C558" s="158"/>
      <c r="D558" s="142" t="s">
        <v>10</v>
      </c>
      <c r="E558" s="145"/>
      <c r="F558" s="32">
        <v>10</v>
      </c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4"/>
      <c r="AC558" s="33"/>
      <c r="AD558" s="33"/>
      <c r="AE558" s="33"/>
      <c r="AF558" s="33"/>
      <c r="AG558" s="33"/>
      <c r="AH558" s="33"/>
      <c r="AI558" s="33"/>
      <c r="AJ558" s="33">
        <v>10</v>
      </c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  <c r="AZ558" s="33"/>
      <c r="BA558" s="33"/>
      <c r="BB558" s="33"/>
      <c r="BC558" s="35"/>
      <c r="BD558" s="35"/>
      <c r="BE558" s="35"/>
      <c r="BF558" s="35"/>
      <c r="BG558" s="35"/>
      <c r="BH558" s="33"/>
      <c r="BI558" s="33"/>
      <c r="BJ558" s="33"/>
      <c r="BK558" s="33"/>
      <c r="BL558" s="33"/>
      <c r="BM558" s="33"/>
      <c r="BN558" s="33"/>
      <c r="BO558" s="33"/>
      <c r="BP558" s="33"/>
      <c r="BQ558" s="33"/>
      <c r="BR558" s="33"/>
      <c r="BS558" s="33"/>
      <c r="BT558" s="33"/>
      <c r="BU558" s="33"/>
      <c r="BV558" s="37"/>
    </row>
    <row r="559" spans="1:74" s="38" customFormat="1" ht="12" customHeight="1" x14ac:dyDescent="0.3">
      <c r="A559" s="213"/>
      <c r="B559" s="157"/>
      <c r="C559" s="158"/>
      <c r="D559" s="142" t="s">
        <v>28</v>
      </c>
      <c r="E559" s="145"/>
      <c r="F559" s="32">
        <v>30</v>
      </c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4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  <c r="AZ559" s="33"/>
      <c r="BA559" s="33"/>
      <c r="BB559" s="33"/>
      <c r="BC559" s="35"/>
      <c r="BD559" s="35"/>
      <c r="BE559" s="35"/>
      <c r="BF559" s="35"/>
      <c r="BG559" s="35"/>
      <c r="BH559" s="33"/>
      <c r="BI559" s="33"/>
      <c r="BJ559" s="33"/>
      <c r="BK559" s="33"/>
      <c r="BL559" s="33"/>
      <c r="BM559" s="33"/>
      <c r="BN559" s="33"/>
      <c r="BO559" s="33"/>
      <c r="BP559" s="33"/>
      <c r="BQ559" s="33">
        <v>30</v>
      </c>
      <c r="BR559" s="33"/>
      <c r="BS559" s="33"/>
      <c r="BT559" s="33"/>
      <c r="BU559" s="33"/>
      <c r="BV559" s="37"/>
    </row>
    <row r="560" spans="1:74" s="38" customFormat="1" ht="12" customHeight="1" x14ac:dyDescent="0.3">
      <c r="A560" s="213"/>
      <c r="B560" s="157"/>
      <c r="C560" s="158"/>
      <c r="D560" s="144" t="s">
        <v>132</v>
      </c>
      <c r="E560" s="145"/>
      <c r="F560" s="32">
        <v>150</v>
      </c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4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  <c r="BA560" s="33"/>
      <c r="BB560" s="33"/>
      <c r="BC560" s="35"/>
      <c r="BD560" s="35"/>
      <c r="BE560" s="35"/>
      <c r="BF560" s="35"/>
      <c r="BG560" s="35"/>
      <c r="BH560" s="33"/>
      <c r="BI560" s="33"/>
      <c r="BJ560" s="33">
        <v>150</v>
      </c>
      <c r="BK560" s="33"/>
      <c r="BL560" s="33"/>
      <c r="BM560" s="33"/>
      <c r="BN560" s="33"/>
      <c r="BO560" s="33"/>
      <c r="BP560" s="33"/>
      <c r="BQ560" s="33"/>
      <c r="BR560" s="33"/>
      <c r="BS560" s="33"/>
      <c r="BT560" s="33"/>
      <c r="BU560" s="33"/>
      <c r="BV560" s="37"/>
    </row>
    <row r="561" spans="1:74" s="38" customFormat="1" ht="12" customHeight="1" x14ac:dyDescent="0.3">
      <c r="A561" s="213"/>
      <c r="B561" s="157"/>
      <c r="C561" s="158"/>
      <c r="D561" s="163" t="s">
        <v>39</v>
      </c>
      <c r="E561" s="162"/>
      <c r="F561" s="48">
        <v>200</v>
      </c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50"/>
      <c r="AC561" s="49"/>
      <c r="AD561" s="49"/>
      <c r="AE561" s="49"/>
      <c r="AF561" s="49"/>
      <c r="AG561" s="49"/>
      <c r="AH561" s="49"/>
      <c r="AI561" s="49"/>
      <c r="AJ561" s="49"/>
      <c r="AK561" s="49"/>
      <c r="AL561" s="49"/>
      <c r="AM561" s="49"/>
      <c r="AN561" s="49"/>
      <c r="AO561" s="49"/>
      <c r="AP561" s="49"/>
      <c r="AQ561" s="49"/>
      <c r="AR561" s="49"/>
      <c r="AS561" s="49"/>
      <c r="AT561" s="49"/>
      <c r="AU561" s="49"/>
      <c r="AV561" s="49"/>
      <c r="AW561" s="49"/>
      <c r="AX561" s="49"/>
      <c r="AY561" s="49"/>
      <c r="AZ561" s="49"/>
      <c r="BA561" s="49"/>
      <c r="BB561" s="49"/>
      <c r="BC561" s="51"/>
      <c r="BD561" s="51"/>
      <c r="BE561" s="51"/>
      <c r="BF561" s="51">
        <v>1</v>
      </c>
      <c r="BG561" s="51"/>
      <c r="BH561" s="49">
        <v>10</v>
      </c>
      <c r="BI561" s="49"/>
      <c r="BJ561" s="49"/>
      <c r="BK561" s="49"/>
      <c r="BL561" s="49"/>
      <c r="BM561" s="49"/>
      <c r="BN561" s="49"/>
      <c r="BO561" s="49"/>
      <c r="BP561" s="49"/>
      <c r="BQ561" s="49"/>
      <c r="BR561" s="49"/>
      <c r="BS561" s="49"/>
      <c r="BT561" s="49"/>
      <c r="BU561" s="49">
        <v>204</v>
      </c>
      <c r="BV561" s="52"/>
    </row>
    <row r="562" spans="1:74" s="38" customFormat="1" ht="12" customHeight="1" x14ac:dyDescent="0.3">
      <c r="A562" s="213"/>
      <c r="B562" s="174" t="s">
        <v>23</v>
      </c>
      <c r="C562" s="175"/>
      <c r="D562" s="151" t="s">
        <v>121</v>
      </c>
      <c r="E562" s="152"/>
      <c r="F562" s="40">
        <v>500</v>
      </c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2"/>
      <c r="AC562" s="41"/>
      <c r="AD562" s="41"/>
      <c r="AE562" s="41"/>
      <c r="AF562" s="41"/>
      <c r="AG562" s="41"/>
      <c r="AH562" s="41">
        <v>40</v>
      </c>
      <c r="AI562" s="41"/>
      <c r="AJ562" s="41"/>
      <c r="AK562" s="41"/>
      <c r="AL562" s="41">
        <v>150</v>
      </c>
      <c r="AM562" s="41"/>
      <c r="AN562" s="41"/>
      <c r="AO562" s="41"/>
      <c r="AP562" s="41">
        <v>10</v>
      </c>
      <c r="AQ562" s="41"/>
      <c r="AR562" s="41"/>
      <c r="AS562" s="41"/>
      <c r="AT562" s="41">
        <v>1.25</v>
      </c>
      <c r="AU562" s="41"/>
      <c r="AV562" s="41"/>
      <c r="AW562" s="41"/>
      <c r="AX562" s="41"/>
      <c r="AY562" s="41"/>
      <c r="AZ562" s="41"/>
      <c r="BA562" s="41"/>
      <c r="BB562" s="41">
        <v>100</v>
      </c>
      <c r="BC562" s="43">
        <v>3</v>
      </c>
      <c r="BD562" s="43"/>
      <c r="BE562" s="43"/>
      <c r="BF562" s="43"/>
      <c r="BG562" s="43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>
        <v>300</v>
      </c>
      <c r="BU562" s="41"/>
      <c r="BV562" s="53"/>
    </row>
    <row r="563" spans="1:74" s="38" customFormat="1" ht="12" customHeight="1" x14ac:dyDescent="0.3">
      <c r="A563" s="213"/>
      <c r="B563" s="176"/>
      <c r="C563" s="177"/>
      <c r="D563" s="142" t="s">
        <v>82</v>
      </c>
      <c r="E563" s="143"/>
      <c r="F563" s="32">
        <v>150</v>
      </c>
      <c r="G563" s="33"/>
      <c r="H563" s="33"/>
      <c r="I563" s="33">
        <v>15</v>
      </c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>
        <v>74</v>
      </c>
      <c r="AB563" s="34"/>
      <c r="AC563" s="33"/>
      <c r="AD563" s="33"/>
      <c r="AE563" s="33"/>
      <c r="AF563" s="33"/>
      <c r="AG563" s="33"/>
      <c r="AH563" s="33">
        <v>12</v>
      </c>
      <c r="AI563" s="33"/>
      <c r="AJ563" s="33"/>
      <c r="AK563" s="33">
        <v>17</v>
      </c>
      <c r="AL563" s="33">
        <v>87</v>
      </c>
      <c r="AM563" s="33"/>
      <c r="AN563" s="33"/>
      <c r="AO563" s="33"/>
      <c r="AP563" s="33">
        <v>5</v>
      </c>
      <c r="AQ563" s="33"/>
      <c r="AR563" s="33"/>
      <c r="AS563" s="33"/>
      <c r="AT563" s="33">
        <v>0.75</v>
      </c>
      <c r="AU563" s="33"/>
      <c r="AV563" s="33"/>
      <c r="AW563" s="33"/>
      <c r="AX563" s="33"/>
      <c r="AY563" s="33"/>
      <c r="AZ563" s="33"/>
      <c r="BA563" s="33"/>
      <c r="BB563" s="33"/>
      <c r="BC563" s="35">
        <v>1.4</v>
      </c>
      <c r="BD563" s="35"/>
      <c r="BE563" s="35">
        <v>6</v>
      </c>
      <c r="BF563" s="35"/>
      <c r="BG563" s="35"/>
      <c r="BH563" s="33"/>
      <c r="BI563" s="33"/>
      <c r="BJ563" s="33"/>
      <c r="BK563" s="33"/>
      <c r="BL563" s="33"/>
      <c r="BM563" s="33"/>
      <c r="BN563" s="33"/>
      <c r="BO563" s="33"/>
      <c r="BP563" s="33"/>
      <c r="BQ563" s="33"/>
      <c r="BR563" s="33"/>
      <c r="BS563" s="33"/>
      <c r="BT563" s="33"/>
      <c r="BU563" s="33"/>
      <c r="BV563" s="37"/>
    </row>
    <row r="564" spans="1:74" s="38" customFormat="1" ht="12" customHeight="1" x14ac:dyDescent="0.3">
      <c r="A564" s="213"/>
      <c r="B564" s="176"/>
      <c r="C564" s="177"/>
      <c r="D564" s="142" t="s">
        <v>20</v>
      </c>
      <c r="E564" s="143"/>
      <c r="F564" s="32">
        <v>20</v>
      </c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4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  <c r="AZ564" s="33"/>
      <c r="BA564" s="33"/>
      <c r="BB564" s="33"/>
      <c r="BC564" s="35"/>
      <c r="BD564" s="35"/>
      <c r="BE564" s="35"/>
      <c r="BF564" s="35"/>
      <c r="BG564" s="35"/>
      <c r="BH564" s="33"/>
      <c r="BI564" s="33"/>
      <c r="BJ564" s="33"/>
      <c r="BK564" s="33"/>
      <c r="BL564" s="33"/>
      <c r="BM564" s="33"/>
      <c r="BN564" s="33"/>
      <c r="BO564" s="33"/>
      <c r="BP564" s="33">
        <v>20</v>
      </c>
      <c r="BQ564" s="33"/>
      <c r="BR564" s="33"/>
      <c r="BS564" s="33"/>
      <c r="BT564" s="33"/>
      <c r="BU564" s="33"/>
      <c r="BV564" s="37"/>
    </row>
    <row r="565" spans="1:74" s="38" customFormat="1" ht="12" customHeight="1" x14ac:dyDescent="0.3">
      <c r="A565" s="213"/>
      <c r="B565" s="176"/>
      <c r="C565" s="177"/>
      <c r="D565" s="142" t="s">
        <v>42</v>
      </c>
      <c r="E565" s="143"/>
      <c r="F565" s="32">
        <v>100</v>
      </c>
      <c r="G565" s="33">
        <v>100</v>
      </c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4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  <c r="AZ565" s="33"/>
      <c r="BA565" s="33"/>
      <c r="BB565" s="33"/>
      <c r="BC565" s="35"/>
      <c r="BD565" s="35"/>
      <c r="BE565" s="35"/>
      <c r="BF565" s="35"/>
      <c r="BG565" s="35"/>
      <c r="BH565" s="33"/>
      <c r="BI565" s="33"/>
      <c r="BJ565" s="33"/>
      <c r="BK565" s="33"/>
      <c r="BL565" s="33"/>
      <c r="BM565" s="33"/>
      <c r="BN565" s="33"/>
      <c r="BO565" s="33"/>
      <c r="BP565" s="33"/>
      <c r="BQ565" s="33"/>
      <c r="BR565" s="33"/>
      <c r="BS565" s="33"/>
      <c r="BT565" s="33"/>
      <c r="BU565" s="33"/>
      <c r="BV565" s="37"/>
    </row>
    <row r="566" spans="1:74" s="38" customFormat="1" ht="12" customHeight="1" x14ac:dyDescent="0.3">
      <c r="A566" s="213"/>
      <c r="B566" s="176"/>
      <c r="C566" s="177"/>
      <c r="D566" s="140" t="s">
        <v>38</v>
      </c>
      <c r="E566" s="141"/>
      <c r="F566" s="20">
        <v>200</v>
      </c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2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>
        <v>0.2</v>
      </c>
      <c r="AV566" s="21"/>
      <c r="AW566" s="21"/>
      <c r="AX566" s="21"/>
      <c r="AY566" s="21"/>
      <c r="AZ566" s="21"/>
      <c r="BA566" s="21">
        <v>10</v>
      </c>
      <c r="BB566" s="21"/>
      <c r="BC566" s="23"/>
      <c r="BD566" s="23"/>
      <c r="BE566" s="23"/>
      <c r="BF566" s="23"/>
      <c r="BG566" s="23"/>
      <c r="BH566" s="21">
        <v>12</v>
      </c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>
        <v>216</v>
      </c>
      <c r="BV566" s="25"/>
    </row>
    <row r="567" spans="1:74" s="38" customFormat="1" ht="12" customHeight="1" x14ac:dyDescent="0.3">
      <c r="A567" s="213"/>
      <c r="B567" s="176"/>
      <c r="C567" s="177"/>
      <c r="D567" s="161" t="s">
        <v>167</v>
      </c>
      <c r="E567" s="162"/>
      <c r="F567" s="48">
        <v>100</v>
      </c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50"/>
      <c r="AC567" s="49"/>
      <c r="AD567" s="49"/>
      <c r="AE567" s="49"/>
      <c r="AF567" s="49"/>
      <c r="AG567" s="49"/>
      <c r="AH567" s="49"/>
      <c r="AI567" s="49"/>
      <c r="AJ567" s="49"/>
      <c r="AK567" s="49"/>
      <c r="AL567" s="49"/>
      <c r="AM567" s="49"/>
      <c r="AN567" s="49"/>
      <c r="AO567" s="49"/>
      <c r="AP567" s="49"/>
      <c r="AQ567" s="49"/>
      <c r="AR567" s="49"/>
      <c r="AS567" s="49"/>
      <c r="AT567" s="49"/>
      <c r="AU567" s="49"/>
      <c r="AV567" s="49"/>
      <c r="AW567" s="49">
        <v>100</v>
      </c>
      <c r="AX567" s="49"/>
      <c r="AY567" s="49"/>
      <c r="AZ567" s="49"/>
      <c r="BA567" s="49"/>
      <c r="BB567" s="49"/>
      <c r="BC567" s="51"/>
      <c r="BD567" s="51"/>
      <c r="BE567" s="51"/>
      <c r="BF567" s="51"/>
      <c r="BG567" s="51"/>
      <c r="BH567" s="49"/>
      <c r="BI567" s="49"/>
      <c r="BJ567" s="49"/>
      <c r="BK567" s="49"/>
      <c r="BL567" s="49"/>
      <c r="BM567" s="49"/>
      <c r="BN567" s="49"/>
      <c r="BO567" s="49"/>
      <c r="BP567" s="49"/>
      <c r="BQ567" s="49"/>
      <c r="BR567" s="49"/>
      <c r="BS567" s="49"/>
      <c r="BT567" s="49"/>
      <c r="BU567" s="49"/>
      <c r="BV567" s="52"/>
    </row>
    <row r="568" spans="1:74" s="38" customFormat="1" ht="12" customHeight="1" x14ac:dyDescent="0.3">
      <c r="A568" s="213"/>
      <c r="B568" s="189" t="s">
        <v>90</v>
      </c>
      <c r="C568" s="190"/>
      <c r="D568" s="151" t="s">
        <v>18</v>
      </c>
      <c r="E568" s="152"/>
      <c r="F568" s="40">
        <v>200</v>
      </c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2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3"/>
      <c r="BD568" s="43"/>
      <c r="BE568" s="43"/>
      <c r="BF568" s="43"/>
      <c r="BG568" s="43"/>
      <c r="BH568" s="41"/>
      <c r="BI568" s="41"/>
      <c r="BJ568" s="41"/>
      <c r="BK568" s="41">
        <v>200</v>
      </c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53"/>
    </row>
    <row r="569" spans="1:74" s="38" customFormat="1" ht="12" customHeight="1" x14ac:dyDescent="0.3">
      <c r="A569" s="213"/>
      <c r="B569" s="157"/>
      <c r="C569" s="192"/>
      <c r="D569" s="144" t="s">
        <v>134</v>
      </c>
      <c r="E569" s="145"/>
      <c r="F569" s="20">
        <v>50</v>
      </c>
      <c r="G569" s="21"/>
      <c r="H569" s="21"/>
      <c r="I569" s="21"/>
      <c r="J569" s="33"/>
      <c r="K569" s="33"/>
      <c r="L569" s="33"/>
      <c r="M569" s="33"/>
      <c r="N569" s="33"/>
      <c r="O569" s="33"/>
      <c r="P569" s="33">
        <v>50</v>
      </c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4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  <c r="BA569" s="33"/>
      <c r="BB569" s="33"/>
      <c r="BC569" s="35"/>
      <c r="BD569" s="35"/>
      <c r="BE569" s="35"/>
      <c r="BF569" s="35"/>
      <c r="BG569" s="35"/>
      <c r="BH569" s="33"/>
      <c r="BI569" s="33"/>
      <c r="BJ569" s="33"/>
      <c r="BK569" s="33"/>
      <c r="BL569" s="33"/>
      <c r="BM569" s="33"/>
      <c r="BN569" s="33"/>
      <c r="BO569" s="33"/>
      <c r="BP569" s="33"/>
      <c r="BQ569" s="33"/>
      <c r="BR569" s="33"/>
      <c r="BS569" s="33"/>
      <c r="BT569" s="33"/>
      <c r="BU569" s="33"/>
      <c r="BV569" s="37"/>
    </row>
    <row r="570" spans="1:74" s="38" customFormat="1" ht="12" customHeight="1" x14ac:dyDescent="0.3">
      <c r="A570" s="213"/>
      <c r="B570" s="157"/>
      <c r="C570" s="192"/>
      <c r="D570" s="144" t="s">
        <v>74</v>
      </c>
      <c r="E570" s="145"/>
      <c r="F570" s="20">
        <v>30</v>
      </c>
      <c r="G570" s="21"/>
      <c r="H570" s="21"/>
      <c r="I570" s="21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4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  <c r="BA570" s="33"/>
      <c r="BB570" s="33"/>
      <c r="BC570" s="35"/>
      <c r="BD570" s="35"/>
      <c r="BE570" s="35"/>
      <c r="BF570" s="35"/>
      <c r="BG570" s="35"/>
      <c r="BH570" s="33"/>
      <c r="BI570" s="33"/>
      <c r="BJ570" s="33"/>
      <c r="BK570" s="33"/>
      <c r="BL570" s="33"/>
      <c r="BM570" s="33"/>
      <c r="BN570" s="33"/>
      <c r="BO570" s="33"/>
      <c r="BP570" s="33"/>
      <c r="BQ570" s="33"/>
      <c r="BR570" s="33">
        <v>30</v>
      </c>
      <c r="BS570" s="33"/>
      <c r="BT570" s="33"/>
      <c r="BU570" s="33"/>
      <c r="BV570" s="37"/>
    </row>
    <row r="571" spans="1:74" s="38" customFormat="1" ht="12" customHeight="1" x14ac:dyDescent="0.3">
      <c r="A571" s="213"/>
      <c r="B571" s="191"/>
      <c r="C571" s="192"/>
      <c r="D571" s="142" t="s">
        <v>67</v>
      </c>
      <c r="E571" s="143"/>
      <c r="F571" s="32">
        <v>100</v>
      </c>
      <c r="G571" s="33"/>
      <c r="H571" s="33"/>
      <c r="I571" s="33"/>
      <c r="J571" s="33">
        <v>100</v>
      </c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50"/>
      <c r="AC571" s="49"/>
      <c r="AD571" s="49"/>
      <c r="AE571" s="49"/>
      <c r="AF571" s="49"/>
      <c r="AG571" s="49"/>
      <c r="AH571" s="49"/>
      <c r="AI571" s="49"/>
      <c r="AJ571" s="49"/>
      <c r="AK571" s="49"/>
      <c r="AL571" s="49"/>
      <c r="AM571" s="49"/>
      <c r="AN571" s="49"/>
      <c r="AO571" s="49"/>
      <c r="AP571" s="49"/>
      <c r="AQ571" s="49"/>
      <c r="AR571" s="49"/>
      <c r="AS571" s="49"/>
      <c r="AT571" s="49"/>
      <c r="AU571" s="49"/>
      <c r="AV571" s="49"/>
      <c r="AW571" s="49"/>
      <c r="AX571" s="49"/>
      <c r="AY571" s="49"/>
      <c r="AZ571" s="49"/>
      <c r="BA571" s="49"/>
      <c r="BB571" s="49"/>
      <c r="BC571" s="51"/>
      <c r="BD571" s="51"/>
      <c r="BE571" s="51"/>
      <c r="BF571" s="51"/>
      <c r="BG571" s="51"/>
      <c r="BH571" s="49"/>
      <c r="BI571" s="49"/>
      <c r="BJ571" s="49"/>
      <c r="BK571" s="49"/>
      <c r="BL571" s="49"/>
      <c r="BM571" s="49"/>
      <c r="BN571" s="49"/>
      <c r="BO571" s="49"/>
      <c r="BP571" s="49"/>
      <c r="BQ571" s="49"/>
      <c r="BR571" s="49"/>
      <c r="BS571" s="49"/>
      <c r="BT571" s="49"/>
      <c r="BU571" s="49"/>
      <c r="BV571" s="52"/>
    </row>
    <row r="572" spans="1:74" s="38" customFormat="1" ht="12" customHeight="1" x14ac:dyDescent="0.3">
      <c r="A572" s="213"/>
      <c r="B572" s="189" t="s">
        <v>24</v>
      </c>
      <c r="C572" s="197"/>
      <c r="D572" s="152" t="s">
        <v>44</v>
      </c>
      <c r="E572" s="155"/>
      <c r="F572" s="40">
        <v>100</v>
      </c>
      <c r="G572" s="41"/>
      <c r="H572" s="41"/>
      <c r="I572" s="41"/>
      <c r="J572" s="4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>
        <v>10</v>
      </c>
      <c r="AA572" s="21"/>
      <c r="AB572" s="22"/>
      <c r="AC572" s="21"/>
      <c r="AD572" s="21"/>
      <c r="AE572" s="21"/>
      <c r="AF572" s="21"/>
      <c r="AG572" s="21">
        <v>119</v>
      </c>
      <c r="AH572" s="21"/>
      <c r="AI572" s="21"/>
      <c r="AJ572" s="21"/>
      <c r="AK572" s="21">
        <v>7</v>
      </c>
      <c r="AL572" s="21"/>
      <c r="AM572" s="21"/>
      <c r="AN572" s="21"/>
      <c r="AO572" s="21"/>
      <c r="AP572" s="21"/>
      <c r="AQ572" s="21"/>
      <c r="AR572" s="21"/>
      <c r="AS572" s="21"/>
      <c r="AT572" s="21">
        <v>1</v>
      </c>
      <c r="AU572" s="21"/>
      <c r="AV572" s="21"/>
      <c r="AW572" s="21"/>
      <c r="AX572" s="21"/>
      <c r="AY572" s="21"/>
      <c r="AZ572" s="21"/>
      <c r="BA572" s="21"/>
      <c r="BB572" s="21"/>
      <c r="BC572" s="23">
        <v>4</v>
      </c>
      <c r="BD572" s="23"/>
      <c r="BE572" s="23"/>
      <c r="BF572" s="23"/>
      <c r="BG572" s="23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5"/>
    </row>
    <row r="573" spans="1:74" s="38" customFormat="1" ht="12" customHeight="1" x14ac:dyDescent="0.3">
      <c r="A573" s="213"/>
      <c r="B573" s="157"/>
      <c r="C573" s="158"/>
      <c r="D573" s="139" t="s">
        <v>49</v>
      </c>
      <c r="E573" s="140"/>
      <c r="F573" s="20">
        <v>200</v>
      </c>
      <c r="G573" s="21"/>
      <c r="H573" s="21"/>
      <c r="I573" s="21"/>
      <c r="J573" s="21"/>
      <c r="K573" s="21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4"/>
      <c r="AC573" s="33"/>
      <c r="AD573" s="33"/>
      <c r="AE573" s="33"/>
      <c r="AF573" s="33"/>
      <c r="AG573" s="33"/>
      <c r="AH573" s="33"/>
      <c r="AI573" s="33">
        <v>10</v>
      </c>
      <c r="AJ573" s="33"/>
      <c r="AK573" s="33"/>
      <c r="AL573" s="33">
        <v>170</v>
      </c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  <c r="BA573" s="33"/>
      <c r="BB573" s="33"/>
      <c r="BC573" s="35">
        <v>2</v>
      </c>
      <c r="BD573" s="35"/>
      <c r="BE573" s="35"/>
      <c r="BF573" s="35"/>
      <c r="BG573" s="35"/>
      <c r="BH573" s="33"/>
      <c r="BI573" s="33"/>
      <c r="BJ573" s="33"/>
      <c r="BK573" s="33">
        <v>30</v>
      </c>
      <c r="BL573" s="33"/>
      <c r="BM573" s="33"/>
      <c r="BN573" s="33"/>
      <c r="BO573" s="33"/>
      <c r="BP573" s="33"/>
      <c r="BQ573" s="33"/>
      <c r="BR573" s="33"/>
      <c r="BS573" s="33"/>
      <c r="BT573" s="33"/>
      <c r="BU573" s="33"/>
      <c r="BV573" s="37"/>
    </row>
    <row r="574" spans="1:74" s="38" customFormat="1" ht="12" customHeight="1" x14ac:dyDescent="0.3">
      <c r="A574" s="213"/>
      <c r="B574" s="157"/>
      <c r="C574" s="158"/>
      <c r="D574" s="143" t="s">
        <v>45</v>
      </c>
      <c r="E574" s="150"/>
      <c r="F574" s="32">
        <v>100</v>
      </c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4"/>
      <c r="AC574" s="33"/>
      <c r="AD574" s="33"/>
      <c r="AE574" s="33"/>
      <c r="AF574" s="33"/>
      <c r="AG574" s="33"/>
      <c r="AH574" s="33"/>
      <c r="AI574" s="33"/>
      <c r="AJ574" s="33"/>
      <c r="AK574" s="33">
        <v>10</v>
      </c>
      <c r="AL574" s="33"/>
      <c r="AM574" s="33"/>
      <c r="AN574" s="33">
        <v>96</v>
      </c>
      <c r="AO574" s="33"/>
      <c r="AP574" s="33"/>
      <c r="AQ574" s="33"/>
      <c r="AR574" s="33"/>
      <c r="AS574" s="33"/>
      <c r="AT574" s="33"/>
      <c r="AU574" s="33">
        <v>0.1</v>
      </c>
      <c r="AV574" s="33"/>
      <c r="AW574" s="33"/>
      <c r="AX574" s="33"/>
      <c r="AY574" s="33"/>
      <c r="AZ574" s="33"/>
      <c r="BA574" s="33"/>
      <c r="BB574" s="33"/>
      <c r="BC574" s="35">
        <v>0.8</v>
      </c>
      <c r="BD574" s="35"/>
      <c r="BE574" s="35"/>
      <c r="BF574" s="35"/>
      <c r="BG574" s="35"/>
      <c r="BH574" s="33"/>
      <c r="BI574" s="33"/>
      <c r="BJ574" s="33"/>
      <c r="BK574" s="33"/>
      <c r="BL574" s="33"/>
      <c r="BM574" s="33"/>
      <c r="BN574" s="33"/>
      <c r="BO574" s="33"/>
      <c r="BP574" s="33"/>
      <c r="BQ574" s="33"/>
      <c r="BR574" s="33"/>
      <c r="BS574" s="33"/>
      <c r="BT574" s="33"/>
      <c r="BU574" s="33"/>
      <c r="BV574" s="37"/>
    </row>
    <row r="575" spans="1:74" s="38" customFormat="1" ht="12" customHeight="1" x14ac:dyDescent="0.3">
      <c r="A575" s="213"/>
      <c r="B575" s="157"/>
      <c r="C575" s="158"/>
      <c r="D575" s="143" t="s">
        <v>67</v>
      </c>
      <c r="E575" s="148"/>
      <c r="F575" s="32">
        <v>100</v>
      </c>
      <c r="G575" s="33"/>
      <c r="H575" s="33"/>
      <c r="I575" s="33"/>
      <c r="J575" s="33">
        <v>100</v>
      </c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4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  <c r="BA575" s="33"/>
      <c r="BB575" s="33"/>
      <c r="BC575" s="35"/>
      <c r="BD575" s="35"/>
      <c r="BE575" s="35"/>
      <c r="BF575" s="35"/>
      <c r="BG575" s="35"/>
      <c r="BH575" s="33"/>
      <c r="BI575" s="33"/>
      <c r="BJ575" s="33"/>
      <c r="BK575" s="33"/>
      <c r="BL575" s="33"/>
      <c r="BM575" s="33"/>
      <c r="BN575" s="33"/>
      <c r="BO575" s="33"/>
      <c r="BP575" s="33"/>
      <c r="BQ575" s="33"/>
      <c r="BR575" s="33"/>
      <c r="BS575" s="33"/>
      <c r="BT575" s="33"/>
      <c r="BU575" s="33"/>
      <c r="BV575" s="37"/>
    </row>
    <row r="576" spans="1:74" s="38" customFormat="1" ht="12" customHeight="1" x14ac:dyDescent="0.3">
      <c r="A576" s="213"/>
      <c r="B576" s="157"/>
      <c r="C576" s="158"/>
      <c r="D576" s="142" t="s">
        <v>10</v>
      </c>
      <c r="E576" s="145"/>
      <c r="F576" s="32">
        <v>10</v>
      </c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4"/>
      <c r="AC576" s="33"/>
      <c r="AD576" s="33"/>
      <c r="AE576" s="33"/>
      <c r="AF576" s="33"/>
      <c r="AG576" s="33"/>
      <c r="AH576" s="33"/>
      <c r="AI576" s="33"/>
      <c r="AJ576" s="33">
        <v>10</v>
      </c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  <c r="BB576" s="33"/>
      <c r="BC576" s="35"/>
      <c r="BD576" s="35"/>
      <c r="BE576" s="35"/>
      <c r="BF576" s="35"/>
      <c r="BG576" s="35"/>
      <c r="BH576" s="33"/>
      <c r="BI576" s="33"/>
      <c r="BJ576" s="33"/>
      <c r="BK576" s="33"/>
      <c r="BL576" s="33"/>
      <c r="BM576" s="33"/>
      <c r="BN576" s="33"/>
      <c r="BO576" s="33"/>
      <c r="BP576" s="33"/>
      <c r="BQ576" s="33"/>
      <c r="BR576" s="33"/>
      <c r="BS576" s="33"/>
      <c r="BT576" s="33"/>
      <c r="BU576" s="33"/>
      <c r="BV576" s="37"/>
    </row>
    <row r="577" spans="1:75" s="38" customFormat="1" ht="12" customHeight="1" x14ac:dyDescent="0.3">
      <c r="A577" s="213"/>
      <c r="B577" s="157"/>
      <c r="C577" s="158"/>
      <c r="D577" s="144" t="s">
        <v>97</v>
      </c>
      <c r="E577" s="145"/>
      <c r="F577" s="32">
        <v>30</v>
      </c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4"/>
      <c r="AC577" s="33"/>
      <c r="AD577" s="33"/>
      <c r="AE577" s="33">
        <v>30</v>
      </c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  <c r="BB577" s="33"/>
      <c r="BC577" s="35"/>
      <c r="BD577" s="35"/>
      <c r="BE577" s="35"/>
      <c r="BF577" s="35"/>
      <c r="BG577" s="35"/>
      <c r="BH577" s="33"/>
      <c r="BI577" s="33"/>
      <c r="BJ577" s="33"/>
      <c r="BK577" s="33"/>
      <c r="BL577" s="33"/>
      <c r="BM577" s="33"/>
      <c r="BN577" s="33"/>
      <c r="BO577" s="33"/>
      <c r="BP577" s="33"/>
      <c r="BQ577" s="33"/>
      <c r="BR577" s="33"/>
      <c r="BS577" s="33"/>
      <c r="BT577" s="33"/>
      <c r="BU577" s="33"/>
      <c r="BV577" s="37"/>
    </row>
    <row r="578" spans="1:75" s="38" customFormat="1" ht="12" customHeight="1" x14ac:dyDescent="0.3">
      <c r="A578" s="213"/>
      <c r="B578" s="157"/>
      <c r="C578" s="158"/>
      <c r="D578" s="143" t="s">
        <v>39</v>
      </c>
      <c r="E578" s="150"/>
      <c r="F578" s="32">
        <v>200</v>
      </c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4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  <c r="BB578" s="33"/>
      <c r="BC578" s="35"/>
      <c r="BD578" s="35"/>
      <c r="BE578" s="35"/>
      <c r="BF578" s="35">
        <v>1</v>
      </c>
      <c r="BG578" s="35"/>
      <c r="BH578" s="33">
        <v>10</v>
      </c>
      <c r="BI578" s="33"/>
      <c r="BJ578" s="33"/>
      <c r="BK578" s="33"/>
      <c r="BL578" s="33"/>
      <c r="BM578" s="33"/>
      <c r="BN578" s="33"/>
      <c r="BO578" s="33"/>
      <c r="BP578" s="33"/>
      <c r="BQ578" s="33"/>
      <c r="BR578" s="33"/>
      <c r="BS578" s="33"/>
      <c r="BT578" s="33"/>
      <c r="BU578" s="33">
        <v>204</v>
      </c>
      <c r="BV578" s="37"/>
    </row>
    <row r="579" spans="1:75" s="38" customFormat="1" ht="12" customHeight="1" x14ac:dyDescent="0.3">
      <c r="A579" s="214"/>
      <c r="B579" s="157"/>
      <c r="C579" s="158"/>
      <c r="D579" s="143" t="s">
        <v>167</v>
      </c>
      <c r="E579" s="150"/>
      <c r="F579" s="32">
        <v>100</v>
      </c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4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>
        <v>100</v>
      </c>
      <c r="AX579" s="33"/>
      <c r="AY579" s="33"/>
      <c r="AZ579" s="33"/>
      <c r="BA579" s="33"/>
      <c r="BB579" s="33"/>
      <c r="BC579" s="35"/>
      <c r="BD579" s="35"/>
      <c r="BE579" s="35"/>
      <c r="BF579" s="35"/>
      <c r="BG579" s="35"/>
      <c r="BH579" s="33"/>
      <c r="BI579" s="33"/>
      <c r="BJ579" s="33"/>
      <c r="BK579" s="33"/>
      <c r="BL579" s="33"/>
      <c r="BM579" s="33"/>
      <c r="BN579" s="33"/>
      <c r="BO579" s="33"/>
      <c r="BP579" s="33"/>
      <c r="BQ579" s="33"/>
      <c r="BR579" s="33"/>
      <c r="BS579" s="33"/>
      <c r="BT579" s="33"/>
      <c r="BU579" s="33"/>
      <c r="BV579" s="37"/>
    </row>
    <row r="580" spans="1:75" s="38" customFormat="1" ht="12" customHeight="1" x14ac:dyDescent="0.3">
      <c r="A580" s="215"/>
      <c r="B580" s="159"/>
      <c r="C580" s="160"/>
      <c r="D580" s="146" t="s">
        <v>25</v>
      </c>
      <c r="E580" s="147"/>
      <c r="F580" s="48"/>
      <c r="G580" s="49">
        <f>SUM(G556:G579)</f>
        <v>100</v>
      </c>
      <c r="H580" s="49">
        <f t="shared" ref="H580:BN580" si="59">SUM(H556:H579)</f>
        <v>100</v>
      </c>
      <c r="I580" s="49">
        <f t="shared" si="59"/>
        <v>15</v>
      </c>
      <c r="J580" s="49">
        <f t="shared" si="59"/>
        <v>200</v>
      </c>
      <c r="K580" s="49">
        <f t="shared" si="59"/>
        <v>0</v>
      </c>
      <c r="L580" s="49">
        <f t="shared" si="59"/>
        <v>0</v>
      </c>
      <c r="M580" s="49">
        <f t="shared" si="59"/>
        <v>0</v>
      </c>
      <c r="N580" s="49">
        <f t="shared" si="59"/>
        <v>0</v>
      </c>
      <c r="O580" s="49">
        <f t="shared" si="59"/>
        <v>0</v>
      </c>
      <c r="P580" s="49">
        <f t="shared" si="59"/>
        <v>50</v>
      </c>
      <c r="Q580" s="49">
        <f t="shared" si="59"/>
        <v>0</v>
      </c>
      <c r="R580" s="49">
        <f t="shared" si="59"/>
        <v>0</v>
      </c>
      <c r="S580" s="49">
        <f t="shared" si="59"/>
        <v>0</v>
      </c>
      <c r="T580" s="49">
        <f t="shared" si="59"/>
        <v>64</v>
      </c>
      <c r="U580" s="49">
        <f t="shared" si="59"/>
        <v>0</v>
      </c>
      <c r="V580" s="49">
        <f t="shared" si="59"/>
        <v>0</v>
      </c>
      <c r="W580" s="49">
        <f t="shared" si="59"/>
        <v>0</v>
      </c>
      <c r="X580" s="49">
        <f t="shared" si="59"/>
        <v>0</v>
      </c>
      <c r="Y580" s="49">
        <f t="shared" si="59"/>
        <v>0</v>
      </c>
      <c r="Z580" s="49">
        <f t="shared" si="59"/>
        <v>10</v>
      </c>
      <c r="AA580" s="49">
        <f t="shared" si="59"/>
        <v>74</v>
      </c>
      <c r="AB580" s="99">
        <f t="shared" si="59"/>
        <v>0</v>
      </c>
      <c r="AC580" s="49">
        <f t="shared" si="59"/>
        <v>0</v>
      </c>
      <c r="AD580" s="49">
        <f t="shared" si="59"/>
        <v>0</v>
      </c>
      <c r="AE580" s="49">
        <f t="shared" si="59"/>
        <v>30</v>
      </c>
      <c r="AF580" s="49">
        <f t="shared" si="59"/>
        <v>0</v>
      </c>
      <c r="AG580" s="49">
        <f t="shared" si="59"/>
        <v>119</v>
      </c>
      <c r="AH580" s="49">
        <f t="shared" si="59"/>
        <v>52</v>
      </c>
      <c r="AI580" s="49">
        <f t="shared" si="59"/>
        <v>18</v>
      </c>
      <c r="AJ580" s="49">
        <f t="shared" si="59"/>
        <v>20</v>
      </c>
      <c r="AK580" s="49">
        <f t="shared" si="59"/>
        <v>34</v>
      </c>
      <c r="AL580" s="49">
        <f t="shared" si="59"/>
        <v>407</v>
      </c>
      <c r="AM580" s="49">
        <f t="shared" si="59"/>
        <v>0</v>
      </c>
      <c r="AN580" s="49">
        <f t="shared" si="59"/>
        <v>96</v>
      </c>
      <c r="AO580" s="49">
        <f t="shared" si="59"/>
        <v>0</v>
      </c>
      <c r="AP580" s="49">
        <f t="shared" si="59"/>
        <v>15</v>
      </c>
      <c r="AQ580" s="49">
        <f t="shared" si="59"/>
        <v>0</v>
      </c>
      <c r="AR580" s="49">
        <f t="shared" si="59"/>
        <v>0</v>
      </c>
      <c r="AS580" s="49">
        <f t="shared" si="59"/>
        <v>0</v>
      </c>
      <c r="AT580" s="49">
        <f t="shared" si="59"/>
        <v>3</v>
      </c>
      <c r="AU580" s="49">
        <f t="shared" si="59"/>
        <v>0.30000000000000004</v>
      </c>
      <c r="AV580" s="49">
        <f t="shared" si="59"/>
        <v>0</v>
      </c>
      <c r="AW580" s="49">
        <f t="shared" si="59"/>
        <v>200</v>
      </c>
      <c r="AX580" s="49">
        <f t="shared" si="59"/>
        <v>0</v>
      </c>
      <c r="AY580" s="49">
        <f t="shared" si="59"/>
        <v>0</v>
      </c>
      <c r="AZ580" s="49">
        <f t="shared" si="59"/>
        <v>0</v>
      </c>
      <c r="BA580" s="49">
        <f t="shared" si="59"/>
        <v>10</v>
      </c>
      <c r="BB580" s="49">
        <f t="shared" si="59"/>
        <v>100</v>
      </c>
      <c r="BC580" s="51">
        <f t="shared" si="59"/>
        <v>13.200000000000001</v>
      </c>
      <c r="BD580" s="51">
        <f t="shared" si="59"/>
        <v>0</v>
      </c>
      <c r="BE580" s="51">
        <f t="shared" si="59"/>
        <v>6</v>
      </c>
      <c r="BF580" s="51">
        <f t="shared" si="59"/>
        <v>2</v>
      </c>
      <c r="BG580" s="51">
        <f t="shared" si="59"/>
        <v>0</v>
      </c>
      <c r="BH580" s="49">
        <f t="shared" si="59"/>
        <v>32</v>
      </c>
      <c r="BI580" s="49">
        <f t="shared" si="59"/>
        <v>0</v>
      </c>
      <c r="BJ580" s="49">
        <f t="shared" si="59"/>
        <v>150</v>
      </c>
      <c r="BK580" s="49">
        <f t="shared" si="59"/>
        <v>230</v>
      </c>
      <c r="BL580" s="49">
        <f t="shared" si="59"/>
        <v>0</v>
      </c>
      <c r="BM580" s="49">
        <f t="shared" si="59"/>
        <v>0</v>
      </c>
      <c r="BN580" s="49">
        <f t="shared" si="59"/>
        <v>0</v>
      </c>
      <c r="BO580" s="49">
        <f t="shared" ref="BO580:BU580" si="60">SUM(BO556:BO579)</f>
        <v>0</v>
      </c>
      <c r="BP580" s="49">
        <f t="shared" si="60"/>
        <v>20</v>
      </c>
      <c r="BQ580" s="49">
        <f t="shared" si="60"/>
        <v>30</v>
      </c>
      <c r="BR580" s="49">
        <f t="shared" si="60"/>
        <v>30</v>
      </c>
      <c r="BS580" s="49">
        <f t="shared" si="60"/>
        <v>0</v>
      </c>
      <c r="BT580" s="49">
        <f t="shared" si="60"/>
        <v>300</v>
      </c>
      <c r="BU580" s="49">
        <f t="shared" si="60"/>
        <v>778</v>
      </c>
      <c r="BV580" s="52">
        <v>3298</v>
      </c>
    </row>
    <row r="581" spans="1:75" s="27" customFormat="1" ht="12.75" customHeight="1" x14ac:dyDescent="0.3">
      <c r="A581" s="212">
        <v>24</v>
      </c>
      <c r="B581" s="216" t="s">
        <v>22</v>
      </c>
      <c r="C581" s="217"/>
      <c r="D581" s="140" t="s">
        <v>51</v>
      </c>
      <c r="E581" s="184"/>
      <c r="F581" s="20">
        <v>200</v>
      </c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>
        <v>64</v>
      </c>
      <c r="V581" s="21"/>
      <c r="W581" s="21"/>
      <c r="X581" s="21"/>
      <c r="Y581" s="21"/>
      <c r="Z581" s="21"/>
      <c r="AA581" s="21"/>
      <c r="AB581" s="22"/>
      <c r="AC581" s="21"/>
      <c r="AD581" s="21"/>
      <c r="AE581" s="21"/>
      <c r="AF581" s="21"/>
      <c r="AG581" s="21"/>
      <c r="AH581" s="21"/>
      <c r="AI581" s="21">
        <v>8</v>
      </c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3">
        <v>2</v>
      </c>
      <c r="BD581" s="23"/>
      <c r="BE581" s="23"/>
      <c r="BF581" s="23"/>
      <c r="BG581" s="23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>
        <v>154</v>
      </c>
      <c r="BV581" s="25"/>
      <c r="BW581" s="26"/>
    </row>
    <row r="582" spans="1:75" s="38" customFormat="1" ht="12.75" customHeight="1" x14ac:dyDescent="0.3">
      <c r="A582" s="213"/>
      <c r="B582" s="218"/>
      <c r="C582" s="219"/>
      <c r="D582" s="143" t="s">
        <v>18</v>
      </c>
      <c r="E582" s="150"/>
      <c r="F582" s="32">
        <v>200</v>
      </c>
      <c r="G582" s="32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4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  <c r="AZ582" s="33"/>
      <c r="BA582" s="33"/>
      <c r="BB582" s="33"/>
      <c r="BC582" s="35"/>
      <c r="BD582" s="35"/>
      <c r="BE582" s="35"/>
      <c r="BF582" s="35"/>
      <c r="BG582" s="35"/>
      <c r="BH582" s="33"/>
      <c r="BI582" s="33"/>
      <c r="BJ582" s="33"/>
      <c r="BK582" s="33">
        <v>200</v>
      </c>
      <c r="BL582" s="33"/>
      <c r="BM582" s="33"/>
      <c r="BN582" s="33"/>
      <c r="BO582" s="33"/>
      <c r="BP582" s="33"/>
      <c r="BQ582" s="33"/>
      <c r="BR582" s="33"/>
      <c r="BS582" s="33"/>
      <c r="BT582" s="33"/>
      <c r="BU582" s="33"/>
      <c r="BV582" s="37"/>
    </row>
    <row r="583" spans="1:75" s="38" customFormat="1" ht="12.75" customHeight="1" x14ac:dyDescent="0.3">
      <c r="A583" s="213"/>
      <c r="B583" s="218"/>
      <c r="C583" s="219"/>
      <c r="D583" s="143" t="s">
        <v>43</v>
      </c>
      <c r="E583" s="150"/>
      <c r="F583" s="32">
        <v>100</v>
      </c>
      <c r="G583" s="32"/>
      <c r="H583" s="33">
        <v>100</v>
      </c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4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  <c r="AZ583" s="33"/>
      <c r="BA583" s="33"/>
      <c r="BB583" s="33"/>
      <c r="BC583" s="35"/>
      <c r="BD583" s="35"/>
      <c r="BE583" s="35"/>
      <c r="BF583" s="35"/>
      <c r="BG583" s="35"/>
      <c r="BH583" s="33"/>
      <c r="BI583" s="33"/>
      <c r="BJ583" s="33"/>
      <c r="BK583" s="33"/>
      <c r="BL583" s="33"/>
      <c r="BM583" s="33"/>
      <c r="BN583" s="33"/>
      <c r="BO583" s="33"/>
      <c r="BP583" s="33"/>
      <c r="BQ583" s="33"/>
      <c r="BR583" s="33"/>
      <c r="BS583" s="33"/>
      <c r="BT583" s="33"/>
      <c r="BU583" s="33"/>
      <c r="BV583" s="37"/>
    </row>
    <row r="584" spans="1:75" s="38" customFormat="1" ht="12.75" customHeight="1" x14ac:dyDescent="0.3">
      <c r="A584" s="213"/>
      <c r="B584" s="218"/>
      <c r="C584" s="219"/>
      <c r="D584" s="143" t="s">
        <v>10</v>
      </c>
      <c r="E584" s="148"/>
      <c r="F584" s="32">
        <v>10</v>
      </c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4"/>
      <c r="AC584" s="33"/>
      <c r="AD584" s="33"/>
      <c r="AE584" s="33"/>
      <c r="AF584" s="33"/>
      <c r="AG584" s="33"/>
      <c r="AH584" s="33"/>
      <c r="AI584" s="33"/>
      <c r="AJ584" s="33">
        <v>10</v>
      </c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  <c r="AZ584" s="33"/>
      <c r="BA584" s="33"/>
      <c r="BB584" s="33"/>
      <c r="BC584" s="35"/>
      <c r="BD584" s="35"/>
      <c r="BE584" s="35"/>
      <c r="BF584" s="35"/>
      <c r="BG584" s="35"/>
      <c r="BH584" s="33"/>
      <c r="BI584" s="33"/>
      <c r="BJ584" s="33"/>
      <c r="BK584" s="33"/>
      <c r="BL584" s="33"/>
      <c r="BM584" s="33"/>
      <c r="BN584" s="33"/>
      <c r="BO584" s="33"/>
      <c r="BP584" s="33"/>
      <c r="BQ584" s="33"/>
      <c r="BR584" s="33"/>
      <c r="BS584" s="33"/>
      <c r="BT584" s="33"/>
      <c r="BU584" s="33"/>
      <c r="BV584" s="37"/>
    </row>
    <row r="585" spans="1:75" s="38" customFormat="1" ht="12.75" customHeight="1" x14ac:dyDescent="0.3">
      <c r="A585" s="213"/>
      <c r="B585" s="218"/>
      <c r="C585" s="219"/>
      <c r="D585" s="143" t="s">
        <v>92</v>
      </c>
      <c r="E585" s="148"/>
      <c r="F585" s="32">
        <v>50</v>
      </c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4"/>
      <c r="AC585" s="33"/>
      <c r="AD585" s="33">
        <v>50</v>
      </c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  <c r="AZ585" s="33"/>
      <c r="BA585" s="33"/>
      <c r="BB585" s="33"/>
      <c r="BC585" s="35"/>
      <c r="BD585" s="35"/>
      <c r="BE585" s="35"/>
      <c r="BF585" s="35"/>
      <c r="BG585" s="35"/>
      <c r="BH585" s="33"/>
      <c r="BI585" s="33"/>
      <c r="BJ585" s="33"/>
      <c r="BK585" s="33"/>
      <c r="BL585" s="33"/>
      <c r="BM585" s="33"/>
      <c r="BN585" s="33"/>
      <c r="BO585" s="33"/>
      <c r="BP585" s="33"/>
      <c r="BQ585" s="33"/>
      <c r="BR585" s="33"/>
      <c r="BS585" s="33"/>
      <c r="BT585" s="33"/>
      <c r="BU585" s="33"/>
      <c r="BV585" s="37"/>
    </row>
    <row r="586" spans="1:75" s="38" customFormat="1" ht="12.75" customHeight="1" x14ac:dyDescent="0.3">
      <c r="A586" s="213"/>
      <c r="B586" s="220"/>
      <c r="C586" s="221"/>
      <c r="D586" s="203" t="s">
        <v>39</v>
      </c>
      <c r="E586" s="306"/>
      <c r="F586" s="44">
        <v>200</v>
      </c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6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7"/>
      <c r="BD586" s="47"/>
      <c r="BE586" s="47"/>
      <c r="BF586" s="47">
        <v>1</v>
      </c>
      <c r="BG586" s="47"/>
      <c r="BH586" s="45">
        <v>10</v>
      </c>
      <c r="BI586" s="45"/>
      <c r="BJ586" s="45"/>
      <c r="BK586" s="45"/>
      <c r="BL586" s="45"/>
      <c r="BM586" s="45"/>
      <c r="BN586" s="45"/>
      <c r="BO586" s="45"/>
      <c r="BP586" s="45"/>
      <c r="BQ586" s="45"/>
      <c r="BR586" s="45"/>
      <c r="BS586" s="45"/>
      <c r="BT586" s="45"/>
      <c r="BU586" s="45">
        <v>204</v>
      </c>
      <c r="BV586" s="107"/>
    </row>
    <row r="587" spans="1:75" s="38" customFormat="1" ht="12.75" customHeight="1" x14ac:dyDescent="0.3">
      <c r="A587" s="213"/>
      <c r="B587" s="222"/>
      <c r="C587" s="223"/>
      <c r="D587" s="163"/>
      <c r="E587" s="162"/>
      <c r="F587" s="48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50"/>
      <c r="AC587" s="49"/>
      <c r="AD587" s="49"/>
      <c r="AE587" s="49"/>
      <c r="AF587" s="49"/>
      <c r="AG587" s="49"/>
      <c r="AH587" s="49"/>
      <c r="AI587" s="49"/>
      <c r="AJ587" s="49"/>
      <c r="AK587" s="49"/>
      <c r="AL587" s="49"/>
      <c r="AM587" s="49"/>
      <c r="AN587" s="49"/>
      <c r="AO587" s="49"/>
      <c r="AP587" s="49"/>
      <c r="AQ587" s="49"/>
      <c r="AR587" s="49"/>
      <c r="AS587" s="49"/>
      <c r="AT587" s="49"/>
      <c r="AU587" s="49"/>
      <c r="AV587" s="49"/>
      <c r="AW587" s="49"/>
      <c r="AX587" s="49"/>
      <c r="AY587" s="49"/>
      <c r="AZ587" s="49"/>
      <c r="BA587" s="49"/>
      <c r="BB587" s="49"/>
      <c r="BC587" s="51"/>
      <c r="BD587" s="51"/>
      <c r="BE587" s="51"/>
      <c r="BF587" s="51"/>
      <c r="BG587" s="51"/>
      <c r="BH587" s="49"/>
      <c r="BI587" s="49"/>
      <c r="BJ587" s="49"/>
      <c r="BK587" s="49"/>
      <c r="BL587" s="49"/>
      <c r="BM587" s="49"/>
      <c r="BN587" s="49"/>
      <c r="BO587" s="49"/>
      <c r="BP587" s="49"/>
      <c r="BQ587" s="49"/>
      <c r="BR587" s="49"/>
      <c r="BS587" s="49"/>
      <c r="BT587" s="49"/>
      <c r="BU587" s="49"/>
      <c r="BV587" s="104"/>
    </row>
    <row r="588" spans="1:75" s="38" customFormat="1" ht="12" customHeight="1" x14ac:dyDescent="0.3">
      <c r="A588" s="213"/>
      <c r="B588" s="224" t="s">
        <v>23</v>
      </c>
      <c r="C588" s="225"/>
      <c r="D588" s="152" t="s">
        <v>112</v>
      </c>
      <c r="E588" s="155"/>
      <c r="F588" s="40">
        <v>500</v>
      </c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>
        <v>20</v>
      </c>
      <c r="V588" s="41"/>
      <c r="W588" s="41"/>
      <c r="X588" s="41"/>
      <c r="Y588" s="41"/>
      <c r="Z588" s="41"/>
      <c r="AA588" s="41"/>
      <c r="AB588" s="42"/>
      <c r="AC588" s="41"/>
      <c r="AD588" s="41"/>
      <c r="AE588" s="41"/>
      <c r="AF588" s="41"/>
      <c r="AG588" s="41"/>
      <c r="AH588" s="41"/>
      <c r="AI588" s="41">
        <v>5</v>
      </c>
      <c r="AJ588" s="41"/>
      <c r="AK588" s="41"/>
      <c r="AL588" s="41">
        <v>150</v>
      </c>
      <c r="AM588" s="41"/>
      <c r="AN588" s="41"/>
      <c r="AO588" s="41">
        <v>20</v>
      </c>
      <c r="AP588" s="41">
        <v>20</v>
      </c>
      <c r="AQ588" s="41">
        <v>30</v>
      </c>
      <c r="AR588" s="41"/>
      <c r="AS588" s="41"/>
      <c r="AT588" s="41">
        <v>1.25</v>
      </c>
      <c r="AU588" s="41"/>
      <c r="AV588" s="41"/>
      <c r="AW588" s="41"/>
      <c r="AX588" s="41"/>
      <c r="AY588" s="41"/>
      <c r="AZ588" s="41"/>
      <c r="BA588" s="41"/>
      <c r="BB588" s="41"/>
      <c r="BC588" s="43">
        <v>3</v>
      </c>
      <c r="BD588" s="43"/>
      <c r="BE588" s="43"/>
      <c r="BF588" s="43"/>
      <c r="BG588" s="43"/>
      <c r="BH588" s="41"/>
      <c r="BI588" s="41"/>
      <c r="BJ588" s="41"/>
      <c r="BK588" s="41"/>
      <c r="BL588" s="41"/>
      <c r="BM588" s="41"/>
      <c r="BN588" s="41"/>
      <c r="BO588" s="41"/>
      <c r="BP588" s="41"/>
      <c r="BQ588" s="41"/>
      <c r="BR588" s="41"/>
      <c r="BS588" s="41"/>
      <c r="BT588" s="41">
        <v>363</v>
      </c>
      <c r="BU588" s="41"/>
      <c r="BV588" s="53"/>
    </row>
    <row r="589" spans="1:75" s="38" customFormat="1" ht="12.75" customHeight="1" x14ac:dyDescent="0.3">
      <c r="A589" s="213"/>
      <c r="B589" s="226"/>
      <c r="C589" s="227"/>
      <c r="D589" s="143" t="s">
        <v>59</v>
      </c>
      <c r="E589" s="148"/>
      <c r="F589" s="32">
        <v>150</v>
      </c>
      <c r="G589" s="33"/>
      <c r="H589" s="33">
        <v>18</v>
      </c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4"/>
      <c r="AC589" s="33"/>
      <c r="AD589" s="33"/>
      <c r="AE589" s="33"/>
      <c r="AF589" s="33"/>
      <c r="AG589" s="33">
        <v>128</v>
      </c>
      <c r="AH589" s="33">
        <v>6</v>
      </c>
      <c r="AI589" s="33"/>
      <c r="AJ589" s="33"/>
      <c r="AK589" s="33">
        <v>15</v>
      </c>
      <c r="AL589" s="33"/>
      <c r="AM589" s="33"/>
      <c r="AN589" s="33"/>
      <c r="AO589" s="33"/>
      <c r="AP589" s="33">
        <v>26</v>
      </c>
      <c r="AQ589" s="33"/>
      <c r="AR589" s="33"/>
      <c r="AS589" s="33"/>
      <c r="AT589" s="33">
        <v>0.4</v>
      </c>
      <c r="AU589" s="33"/>
      <c r="AV589" s="33"/>
      <c r="AW589" s="33"/>
      <c r="AX589" s="33"/>
      <c r="AY589" s="33"/>
      <c r="AZ589" s="33"/>
      <c r="BA589" s="33"/>
      <c r="BB589" s="33"/>
      <c r="BC589" s="35">
        <v>6</v>
      </c>
      <c r="BD589" s="35"/>
      <c r="BE589" s="35"/>
      <c r="BF589" s="35"/>
      <c r="BG589" s="35"/>
      <c r="BH589" s="33"/>
      <c r="BI589" s="33"/>
      <c r="BJ589" s="33"/>
      <c r="BK589" s="33">
        <v>12</v>
      </c>
      <c r="BL589" s="33"/>
      <c r="BM589" s="33"/>
      <c r="BN589" s="33"/>
      <c r="BO589" s="33"/>
      <c r="BP589" s="33"/>
      <c r="BQ589" s="33"/>
      <c r="BR589" s="33"/>
      <c r="BS589" s="33"/>
      <c r="BT589" s="33"/>
      <c r="BU589" s="33"/>
      <c r="BV589" s="37"/>
    </row>
    <row r="590" spans="1:75" s="38" customFormat="1" ht="12.75" customHeight="1" x14ac:dyDescent="0.3">
      <c r="A590" s="213"/>
      <c r="B590" s="226"/>
      <c r="C590" s="227"/>
      <c r="D590" s="139" t="s">
        <v>49</v>
      </c>
      <c r="E590" s="140"/>
      <c r="F590" s="20">
        <v>200</v>
      </c>
      <c r="G590" s="21"/>
      <c r="H590" s="21"/>
      <c r="I590" s="21"/>
      <c r="J590" s="21"/>
      <c r="K590" s="21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4"/>
      <c r="AC590" s="33"/>
      <c r="AD590" s="33"/>
      <c r="AE590" s="33"/>
      <c r="AF590" s="33"/>
      <c r="AG590" s="33"/>
      <c r="AH590" s="33"/>
      <c r="AI590" s="33">
        <v>10</v>
      </c>
      <c r="AJ590" s="33"/>
      <c r="AK590" s="33"/>
      <c r="AL590" s="33">
        <v>170</v>
      </c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  <c r="BA590" s="33"/>
      <c r="BB590" s="33"/>
      <c r="BC590" s="35">
        <v>2</v>
      </c>
      <c r="BD590" s="35"/>
      <c r="BE590" s="35"/>
      <c r="BF590" s="35"/>
      <c r="BG590" s="35"/>
      <c r="BH590" s="33"/>
      <c r="BI590" s="33"/>
      <c r="BJ590" s="33"/>
      <c r="BK590" s="33">
        <v>30</v>
      </c>
      <c r="BL590" s="33"/>
      <c r="BM590" s="33"/>
      <c r="BN590" s="33"/>
      <c r="BO590" s="33"/>
      <c r="BP590" s="33"/>
      <c r="BQ590" s="33"/>
      <c r="BR590" s="33"/>
      <c r="BS590" s="33"/>
      <c r="BT590" s="33"/>
      <c r="BU590" s="33"/>
      <c r="BV590" s="37"/>
    </row>
    <row r="591" spans="1:75" s="38" customFormat="1" ht="12" customHeight="1" x14ac:dyDescent="0.3">
      <c r="A591" s="213"/>
      <c r="B591" s="226"/>
      <c r="C591" s="227"/>
      <c r="D591" s="208" t="s">
        <v>54</v>
      </c>
      <c r="E591" s="238"/>
      <c r="F591" s="44">
        <v>100</v>
      </c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6"/>
      <c r="AC591" s="45"/>
      <c r="AD591" s="45"/>
      <c r="AE591" s="45"/>
      <c r="AF591" s="45"/>
      <c r="AG591" s="45"/>
      <c r="AH591" s="45"/>
      <c r="AI591" s="45"/>
      <c r="AJ591" s="45"/>
      <c r="AK591" s="45">
        <v>6</v>
      </c>
      <c r="AL591" s="45"/>
      <c r="AM591" s="45"/>
      <c r="AN591" s="45">
        <v>84</v>
      </c>
      <c r="AO591" s="45"/>
      <c r="AP591" s="45">
        <v>15</v>
      </c>
      <c r="AQ591" s="45"/>
      <c r="AR591" s="45"/>
      <c r="AS591" s="45"/>
      <c r="AT591" s="45"/>
      <c r="AU591" s="45">
        <v>0.1</v>
      </c>
      <c r="AV591" s="45"/>
      <c r="AW591" s="45"/>
      <c r="AX591" s="45"/>
      <c r="AY591" s="45"/>
      <c r="AZ591" s="45"/>
      <c r="BA591" s="45"/>
      <c r="BB591" s="45"/>
      <c r="BC591" s="47">
        <v>1.4</v>
      </c>
      <c r="BD591" s="47"/>
      <c r="BE591" s="47"/>
      <c r="BF591" s="47"/>
      <c r="BG591" s="47"/>
      <c r="BH591" s="45"/>
      <c r="BI591" s="45"/>
      <c r="BJ591" s="45"/>
      <c r="BK591" s="45"/>
      <c r="BL591" s="45"/>
      <c r="BM591" s="45"/>
      <c r="BN591" s="45"/>
      <c r="BO591" s="45"/>
      <c r="BP591" s="45"/>
      <c r="BQ591" s="45"/>
      <c r="BR591" s="45"/>
      <c r="BS591" s="33"/>
      <c r="BT591" s="33"/>
      <c r="BU591" s="33"/>
      <c r="BV591" s="37"/>
    </row>
    <row r="592" spans="1:75" s="38" customFormat="1" ht="12.75" customHeight="1" x14ac:dyDescent="0.3">
      <c r="A592" s="213"/>
      <c r="B592" s="226"/>
      <c r="C592" s="227"/>
      <c r="D592" s="143" t="s">
        <v>42</v>
      </c>
      <c r="E592" s="148"/>
      <c r="F592" s="32">
        <v>100</v>
      </c>
      <c r="G592" s="33">
        <v>100</v>
      </c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4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  <c r="AZ592" s="33"/>
      <c r="BA592" s="33"/>
      <c r="BB592" s="33"/>
      <c r="BC592" s="35"/>
      <c r="BD592" s="35"/>
      <c r="BE592" s="35"/>
      <c r="BF592" s="35"/>
      <c r="BG592" s="35"/>
      <c r="BH592" s="33"/>
      <c r="BI592" s="33"/>
      <c r="BJ592" s="33"/>
      <c r="BK592" s="33"/>
      <c r="BL592" s="33"/>
      <c r="BM592" s="33"/>
      <c r="BN592" s="33"/>
      <c r="BO592" s="33"/>
      <c r="BP592" s="33"/>
      <c r="BQ592" s="33"/>
      <c r="BR592" s="33"/>
      <c r="BS592" s="33"/>
      <c r="BT592" s="33"/>
      <c r="BU592" s="33"/>
      <c r="BV592" s="37"/>
    </row>
    <row r="593" spans="1:74" s="38" customFormat="1" ht="12.75" customHeight="1" x14ac:dyDescent="0.3">
      <c r="A593" s="213"/>
      <c r="B593" s="228"/>
      <c r="C593" s="229"/>
      <c r="D593" s="144" t="s">
        <v>125</v>
      </c>
      <c r="E593" s="145"/>
      <c r="F593" s="44">
        <v>130</v>
      </c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6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>
        <v>130</v>
      </c>
      <c r="AY593" s="45"/>
      <c r="AZ593" s="45"/>
      <c r="BA593" s="45"/>
      <c r="BB593" s="45"/>
      <c r="BC593" s="47"/>
      <c r="BD593" s="47"/>
      <c r="BE593" s="47"/>
      <c r="BF593" s="47"/>
      <c r="BG593" s="47"/>
      <c r="BH593" s="45"/>
      <c r="BI593" s="45"/>
      <c r="BJ593" s="45"/>
      <c r="BK593" s="45"/>
      <c r="BL593" s="45"/>
      <c r="BM593" s="45"/>
      <c r="BN593" s="45"/>
      <c r="BO593" s="45"/>
      <c r="BP593" s="45"/>
      <c r="BQ593" s="45"/>
      <c r="BR593" s="45"/>
      <c r="BS593" s="45"/>
      <c r="BT593" s="45"/>
      <c r="BU593" s="45"/>
      <c r="BV593" s="55"/>
    </row>
    <row r="594" spans="1:74" s="38" customFormat="1" ht="12.75" customHeight="1" x14ac:dyDescent="0.3">
      <c r="A594" s="213"/>
      <c r="B594" s="230"/>
      <c r="C594" s="231"/>
      <c r="D594" s="161" t="s">
        <v>38</v>
      </c>
      <c r="E594" s="182"/>
      <c r="F594" s="48">
        <v>200</v>
      </c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50"/>
      <c r="AC594" s="49"/>
      <c r="AD594" s="49"/>
      <c r="AE594" s="49"/>
      <c r="AF594" s="49"/>
      <c r="AG594" s="49"/>
      <c r="AH594" s="49"/>
      <c r="AI594" s="49"/>
      <c r="AJ594" s="49"/>
      <c r="AK594" s="49"/>
      <c r="AL594" s="49"/>
      <c r="AM594" s="49"/>
      <c r="AN594" s="49"/>
      <c r="AO594" s="49"/>
      <c r="AP594" s="49"/>
      <c r="AQ594" s="49"/>
      <c r="AR594" s="49"/>
      <c r="AS594" s="49"/>
      <c r="AT594" s="49"/>
      <c r="AU594" s="49">
        <v>0.2</v>
      </c>
      <c r="AV594" s="49"/>
      <c r="AW594" s="49"/>
      <c r="AX594" s="49"/>
      <c r="AY594" s="49"/>
      <c r="AZ594" s="49"/>
      <c r="BA594" s="49">
        <v>10</v>
      </c>
      <c r="BB594" s="49"/>
      <c r="BC594" s="51"/>
      <c r="BD594" s="51"/>
      <c r="BE594" s="51"/>
      <c r="BF594" s="51"/>
      <c r="BG594" s="51"/>
      <c r="BH594" s="49">
        <v>12</v>
      </c>
      <c r="BI594" s="49"/>
      <c r="BJ594" s="49"/>
      <c r="BK594" s="49"/>
      <c r="BL594" s="49"/>
      <c r="BM594" s="49"/>
      <c r="BN594" s="49"/>
      <c r="BO594" s="49"/>
      <c r="BP594" s="49"/>
      <c r="BQ594" s="49"/>
      <c r="BR594" s="49"/>
      <c r="BS594" s="49"/>
      <c r="BT594" s="49"/>
      <c r="BU594" s="49">
        <v>216</v>
      </c>
      <c r="BV594" s="52"/>
    </row>
    <row r="595" spans="1:74" s="38" customFormat="1" ht="14.25" customHeight="1" x14ac:dyDescent="0.3">
      <c r="A595" s="213"/>
      <c r="B595" s="216" t="s">
        <v>90</v>
      </c>
      <c r="C595" s="232"/>
      <c r="D595" s="143" t="s">
        <v>19</v>
      </c>
      <c r="E595" s="150"/>
      <c r="F595" s="32">
        <v>100</v>
      </c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4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  <c r="BA595" s="33"/>
      <c r="BB595" s="33"/>
      <c r="BC595" s="35"/>
      <c r="BD595" s="35"/>
      <c r="BE595" s="35"/>
      <c r="BF595" s="35"/>
      <c r="BG595" s="35"/>
      <c r="BH595" s="33"/>
      <c r="BI595" s="33"/>
      <c r="BJ595" s="33"/>
      <c r="BK595" s="33"/>
      <c r="BL595" s="33"/>
      <c r="BM595" s="33">
        <v>100</v>
      </c>
      <c r="BN595" s="33"/>
      <c r="BO595" s="33"/>
      <c r="BP595" s="33"/>
      <c r="BQ595" s="33"/>
      <c r="BR595" s="33"/>
      <c r="BS595" s="33"/>
      <c r="BT595" s="33"/>
      <c r="BU595" s="33"/>
      <c r="BV595" s="37"/>
    </row>
    <row r="596" spans="1:74" s="38" customFormat="1" ht="12.75" customHeight="1" x14ac:dyDescent="0.3">
      <c r="A596" s="213"/>
      <c r="B596" s="233"/>
      <c r="C596" s="234"/>
      <c r="D596" s="149" t="s">
        <v>39</v>
      </c>
      <c r="E596" s="150"/>
      <c r="F596" s="32">
        <v>200</v>
      </c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4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  <c r="AZ596" s="33"/>
      <c r="BA596" s="33"/>
      <c r="BB596" s="33"/>
      <c r="BC596" s="35"/>
      <c r="BD596" s="35"/>
      <c r="BE596" s="35"/>
      <c r="BF596" s="35">
        <v>1</v>
      </c>
      <c r="BG596" s="35"/>
      <c r="BH596" s="33">
        <v>10</v>
      </c>
      <c r="BI596" s="33"/>
      <c r="BJ596" s="33"/>
      <c r="BK596" s="33"/>
      <c r="BL596" s="33"/>
      <c r="BM596" s="33"/>
      <c r="BN596" s="33"/>
      <c r="BO596" s="33"/>
      <c r="BP596" s="33"/>
      <c r="BQ596" s="33"/>
      <c r="BR596" s="33"/>
      <c r="BS596" s="33"/>
      <c r="BT596" s="33"/>
      <c r="BU596" s="33">
        <v>204</v>
      </c>
      <c r="BV596" s="37"/>
    </row>
    <row r="597" spans="1:74" s="38" customFormat="1" ht="12.75" customHeight="1" x14ac:dyDescent="0.3">
      <c r="A597" s="213"/>
      <c r="B597" s="235"/>
      <c r="C597" s="236"/>
      <c r="D597" s="161"/>
      <c r="E597" s="162"/>
      <c r="F597" s="48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50"/>
      <c r="AC597" s="49"/>
      <c r="AD597" s="49"/>
      <c r="AE597" s="49"/>
      <c r="AF597" s="49"/>
      <c r="AG597" s="49"/>
      <c r="AH597" s="49"/>
      <c r="AI597" s="49"/>
      <c r="AJ597" s="49"/>
      <c r="AK597" s="49"/>
      <c r="AL597" s="49"/>
      <c r="AM597" s="49"/>
      <c r="AN597" s="49"/>
      <c r="AO597" s="49"/>
      <c r="AP597" s="49"/>
      <c r="AQ597" s="49"/>
      <c r="AR597" s="49"/>
      <c r="AS597" s="49"/>
      <c r="AT597" s="49"/>
      <c r="AU597" s="49"/>
      <c r="AV597" s="49"/>
      <c r="AW597" s="49"/>
      <c r="AX597" s="49"/>
      <c r="AY597" s="49"/>
      <c r="AZ597" s="49"/>
      <c r="BA597" s="49"/>
      <c r="BB597" s="49"/>
      <c r="BC597" s="51"/>
      <c r="BD597" s="51"/>
      <c r="BE597" s="51"/>
      <c r="BF597" s="51"/>
      <c r="BG597" s="51"/>
      <c r="BH597" s="49"/>
      <c r="BI597" s="49"/>
      <c r="BJ597" s="49"/>
      <c r="BK597" s="49"/>
      <c r="BL597" s="49"/>
      <c r="BM597" s="49"/>
      <c r="BN597" s="49"/>
      <c r="BO597" s="49"/>
      <c r="BP597" s="49"/>
      <c r="BQ597" s="49"/>
      <c r="BR597" s="49"/>
      <c r="BS597" s="49"/>
      <c r="BT597" s="49"/>
      <c r="BU597" s="49"/>
      <c r="BV597" s="52"/>
    </row>
    <row r="598" spans="1:74" s="38" customFormat="1" ht="12.75" customHeight="1" x14ac:dyDescent="0.3">
      <c r="A598" s="213"/>
      <c r="B598" s="189" t="s">
        <v>24</v>
      </c>
      <c r="C598" s="197"/>
      <c r="D598" s="152" t="s">
        <v>156</v>
      </c>
      <c r="E598" s="155"/>
      <c r="F598" s="40">
        <v>200</v>
      </c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>
        <v>43</v>
      </c>
      <c r="W598" s="41"/>
      <c r="X598" s="41"/>
      <c r="Y598" s="41"/>
      <c r="Z598" s="41"/>
      <c r="AA598" s="41"/>
      <c r="AB598" s="42"/>
      <c r="AC598" s="41"/>
      <c r="AD598" s="41"/>
      <c r="AE598" s="41"/>
      <c r="AF598" s="41"/>
      <c r="AG598" s="41"/>
      <c r="AH598" s="41"/>
      <c r="AI598" s="41">
        <v>7</v>
      </c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41"/>
      <c r="BB598" s="41"/>
      <c r="BC598" s="43">
        <v>2</v>
      </c>
      <c r="BD598" s="43"/>
      <c r="BE598" s="43"/>
      <c r="BF598" s="43"/>
      <c r="BG598" s="43"/>
      <c r="BH598" s="41">
        <v>2</v>
      </c>
      <c r="BI598" s="41"/>
      <c r="BJ598" s="41"/>
      <c r="BK598" s="41"/>
      <c r="BL598" s="41"/>
      <c r="BM598" s="41"/>
      <c r="BN598" s="41"/>
      <c r="BO598" s="41"/>
      <c r="BP598" s="41"/>
      <c r="BQ598" s="41"/>
      <c r="BR598" s="41"/>
      <c r="BS598" s="41"/>
      <c r="BT598" s="41"/>
      <c r="BU598" s="41">
        <v>159</v>
      </c>
      <c r="BV598" s="53"/>
    </row>
    <row r="599" spans="1:74" s="38" customFormat="1" ht="12.75" customHeight="1" x14ac:dyDescent="0.3">
      <c r="A599" s="213"/>
      <c r="B599" s="157"/>
      <c r="C599" s="158"/>
      <c r="D599" s="143" t="s">
        <v>42</v>
      </c>
      <c r="E599" s="150"/>
      <c r="F599" s="32">
        <v>100</v>
      </c>
      <c r="G599" s="33">
        <v>100</v>
      </c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4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  <c r="BA599" s="33"/>
      <c r="BB599" s="33"/>
      <c r="BC599" s="35"/>
      <c r="BD599" s="35"/>
      <c r="BE599" s="35"/>
      <c r="BF599" s="35"/>
      <c r="BG599" s="35"/>
      <c r="BH599" s="33"/>
      <c r="BI599" s="33"/>
      <c r="BJ599" s="33"/>
      <c r="BK599" s="33"/>
      <c r="BL599" s="33"/>
      <c r="BM599" s="33"/>
      <c r="BN599" s="33"/>
      <c r="BO599" s="33"/>
      <c r="BP599" s="33"/>
      <c r="BQ599" s="33"/>
      <c r="BR599" s="33"/>
      <c r="BS599" s="33"/>
      <c r="BT599" s="33"/>
      <c r="BU599" s="33"/>
      <c r="BV599" s="37"/>
    </row>
    <row r="600" spans="1:74" s="38" customFormat="1" ht="12.75" customHeight="1" x14ac:dyDescent="0.3">
      <c r="A600" s="213"/>
      <c r="B600" s="157"/>
      <c r="C600" s="158"/>
      <c r="D600" s="143" t="s">
        <v>10</v>
      </c>
      <c r="E600" s="148"/>
      <c r="F600" s="32">
        <v>10</v>
      </c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4"/>
      <c r="AC600" s="33"/>
      <c r="AD600" s="33"/>
      <c r="AE600" s="33"/>
      <c r="AF600" s="33"/>
      <c r="AG600" s="33"/>
      <c r="AH600" s="33"/>
      <c r="AI600" s="33"/>
      <c r="AJ600" s="33">
        <v>10</v>
      </c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  <c r="AZ600" s="33"/>
      <c r="BA600" s="33"/>
      <c r="BB600" s="33"/>
      <c r="BC600" s="35"/>
      <c r="BD600" s="35"/>
      <c r="BE600" s="35"/>
      <c r="BF600" s="35"/>
      <c r="BG600" s="35"/>
      <c r="BH600" s="33"/>
      <c r="BI600" s="33"/>
      <c r="BJ600" s="33"/>
      <c r="BK600" s="33"/>
      <c r="BL600" s="33"/>
      <c r="BM600" s="33"/>
      <c r="BN600" s="33"/>
      <c r="BO600" s="33"/>
      <c r="BP600" s="33"/>
      <c r="BQ600" s="33"/>
      <c r="BR600" s="33"/>
      <c r="BS600" s="33"/>
      <c r="BT600" s="33"/>
      <c r="BU600" s="33"/>
      <c r="BV600" s="37"/>
    </row>
    <row r="601" spans="1:74" s="38" customFormat="1" ht="12.75" customHeight="1" x14ac:dyDescent="0.3">
      <c r="A601" s="213"/>
      <c r="B601" s="157"/>
      <c r="C601" s="158"/>
      <c r="D601" s="144" t="s">
        <v>28</v>
      </c>
      <c r="E601" s="145"/>
      <c r="F601" s="32">
        <v>30</v>
      </c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4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  <c r="BA601" s="33"/>
      <c r="BB601" s="33"/>
      <c r="BC601" s="35"/>
      <c r="BD601" s="35"/>
      <c r="BE601" s="35"/>
      <c r="BF601" s="35"/>
      <c r="BG601" s="35"/>
      <c r="BH601" s="33"/>
      <c r="BI601" s="33"/>
      <c r="BJ601" s="33"/>
      <c r="BK601" s="33"/>
      <c r="BL601" s="33"/>
      <c r="BM601" s="33"/>
      <c r="BN601" s="33"/>
      <c r="BO601" s="33"/>
      <c r="BP601" s="33"/>
      <c r="BQ601" s="33">
        <v>30</v>
      </c>
      <c r="BR601" s="33"/>
      <c r="BS601" s="33"/>
      <c r="BT601" s="33"/>
      <c r="BU601" s="33"/>
      <c r="BV601" s="37"/>
    </row>
    <row r="602" spans="1:74" s="38" customFormat="1" ht="12.75" customHeight="1" x14ac:dyDescent="0.3">
      <c r="A602" s="213"/>
      <c r="B602" s="157"/>
      <c r="C602" s="158"/>
      <c r="D602" s="143" t="s">
        <v>39</v>
      </c>
      <c r="E602" s="150"/>
      <c r="F602" s="32">
        <v>200</v>
      </c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4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  <c r="AZ602" s="33"/>
      <c r="BA602" s="33"/>
      <c r="BB602" s="33"/>
      <c r="BC602" s="35"/>
      <c r="BD602" s="35"/>
      <c r="BE602" s="35"/>
      <c r="BF602" s="35">
        <v>1</v>
      </c>
      <c r="BG602" s="35"/>
      <c r="BH602" s="33">
        <v>10</v>
      </c>
      <c r="BI602" s="33"/>
      <c r="BJ602" s="33"/>
      <c r="BK602" s="33"/>
      <c r="BL602" s="33"/>
      <c r="BM602" s="33"/>
      <c r="BN602" s="33"/>
      <c r="BO602" s="33"/>
      <c r="BP602" s="33"/>
      <c r="BQ602" s="33"/>
      <c r="BR602" s="33"/>
      <c r="BS602" s="33"/>
      <c r="BT602" s="33"/>
      <c r="BU602" s="33">
        <v>204</v>
      </c>
      <c r="BV602" s="37"/>
    </row>
    <row r="603" spans="1:74" s="38" customFormat="1" ht="12.75" customHeight="1" x14ac:dyDescent="0.3">
      <c r="A603" s="213"/>
      <c r="B603" s="191"/>
      <c r="C603" s="192"/>
      <c r="D603" s="143" t="s">
        <v>18</v>
      </c>
      <c r="E603" s="150"/>
      <c r="F603" s="62">
        <v>200</v>
      </c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6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7"/>
      <c r="BD603" s="47"/>
      <c r="BE603" s="47"/>
      <c r="BF603" s="47"/>
      <c r="BG603" s="47"/>
      <c r="BH603" s="45"/>
      <c r="BI603" s="45"/>
      <c r="BJ603" s="45"/>
      <c r="BK603" s="45">
        <v>200</v>
      </c>
      <c r="BL603" s="45"/>
      <c r="BM603" s="45"/>
      <c r="BN603" s="45"/>
      <c r="BO603" s="45"/>
      <c r="BP603" s="45"/>
      <c r="BQ603" s="45"/>
      <c r="BR603" s="45"/>
      <c r="BS603" s="33"/>
      <c r="BT603" s="33"/>
      <c r="BU603" s="33"/>
      <c r="BV603" s="37"/>
    </row>
    <row r="604" spans="1:74" s="38" customFormat="1" ht="12.75" customHeight="1" x14ac:dyDescent="0.3">
      <c r="A604" s="214"/>
      <c r="B604" s="191"/>
      <c r="C604" s="192"/>
      <c r="D604" s="143" t="s">
        <v>167</v>
      </c>
      <c r="E604" s="150"/>
      <c r="F604" s="32">
        <v>100</v>
      </c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4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>
        <v>100</v>
      </c>
      <c r="AX604" s="33"/>
      <c r="AY604" s="33"/>
      <c r="AZ604" s="33"/>
      <c r="BA604" s="33"/>
      <c r="BB604" s="33"/>
      <c r="BC604" s="35"/>
      <c r="BD604" s="35"/>
      <c r="BE604" s="35"/>
      <c r="BF604" s="35"/>
      <c r="BG604" s="35"/>
      <c r="BH604" s="33"/>
      <c r="BI604" s="33"/>
      <c r="BJ604" s="33"/>
      <c r="BK604" s="33"/>
      <c r="BL604" s="33"/>
      <c r="BM604" s="33"/>
      <c r="BN604" s="33"/>
      <c r="BO604" s="33"/>
      <c r="BP604" s="33"/>
      <c r="BQ604" s="33"/>
      <c r="BR604" s="33"/>
      <c r="BS604" s="33"/>
      <c r="BT604" s="33"/>
      <c r="BU604" s="33"/>
      <c r="BV604" s="37"/>
    </row>
    <row r="605" spans="1:74" s="38" customFormat="1" ht="12.75" customHeight="1" x14ac:dyDescent="0.3">
      <c r="A605" s="215"/>
      <c r="B605" s="159"/>
      <c r="C605" s="160"/>
      <c r="D605" s="146" t="s">
        <v>25</v>
      </c>
      <c r="E605" s="147"/>
      <c r="F605" s="48"/>
      <c r="G605" s="49">
        <f t="shared" ref="G605:AL605" si="61">SUM(G581:G604)</f>
        <v>200</v>
      </c>
      <c r="H605" s="49">
        <f t="shared" si="61"/>
        <v>118</v>
      </c>
      <c r="I605" s="49">
        <f t="shared" si="61"/>
        <v>0</v>
      </c>
      <c r="J605" s="49">
        <f t="shared" si="61"/>
        <v>0</v>
      </c>
      <c r="K605" s="49">
        <f t="shared" si="61"/>
        <v>0</v>
      </c>
      <c r="L605" s="49">
        <f t="shared" si="61"/>
        <v>0</v>
      </c>
      <c r="M605" s="49">
        <f t="shared" si="61"/>
        <v>0</v>
      </c>
      <c r="N605" s="49">
        <f t="shared" si="61"/>
        <v>0</v>
      </c>
      <c r="O605" s="49">
        <f t="shared" si="61"/>
        <v>0</v>
      </c>
      <c r="P605" s="49">
        <f t="shared" si="61"/>
        <v>0</v>
      </c>
      <c r="Q605" s="49">
        <f t="shared" si="61"/>
        <v>0</v>
      </c>
      <c r="R605" s="49">
        <f t="shared" si="61"/>
        <v>0</v>
      </c>
      <c r="S605" s="49">
        <f t="shared" si="61"/>
        <v>0</v>
      </c>
      <c r="T605" s="49">
        <f t="shared" si="61"/>
        <v>0</v>
      </c>
      <c r="U605" s="49">
        <f t="shared" si="61"/>
        <v>84</v>
      </c>
      <c r="V605" s="49">
        <f t="shared" si="61"/>
        <v>43</v>
      </c>
      <c r="W605" s="49">
        <f t="shared" si="61"/>
        <v>0</v>
      </c>
      <c r="X605" s="49">
        <f t="shared" si="61"/>
        <v>0</v>
      </c>
      <c r="Y605" s="49">
        <f t="shared" si="61"/>
        <v>0</v>
      </c>
      <c r="Z605" s="49">
        <f t="shared" si="61"/>
        <v>0</v>
      </c>
      <c r="AA605" s="49">
        <f t="shared" si="61"/>
        <v>0</v>
      </c>
      <c r="AB605" s="56">
        <f t="shared" si="61"/>
        <v>0</v>
      </c>
      <c r="AC605" s="49">
        <f t="shared" si="61"/>
        <v>0</v>
      </c>
      <c r="AD605" s="49">
        <f t="shared" si="61"/>
        <v>50</v>
      </c>
      <c r="AE605" s="49">
        <f t="shared" si="61"/>
        <v>0</v>
      </c>
      <c r="AF605" s="49">
        <f t="shared" si="61"/>
        <v>0</v>
      </c>
      <c r="AG605" s="49">
        <f t="shared" si="61"/>
        <v>128</v>
      </c>
      <c r="AH605" s="49">
        <f t="shared" si="61"/>
        <v>6</v>
      </c>
      <c r="AI605" s="49">
        <f t="shared" si="61"/>
        <v>30</v>
      </c>
      <c r="AJ605" s="49">
        <f t="shared" si="61"/>
        <v>20</v>
      </c>
      <c r="AK605" s="49">
        <f t="shared" si="61"/>
        <v>21</v>
      </c>
      <c r="AL605" s="49">
        <f t="shared" si="61"/>
        <v>320</v>
      </c>
      <c r="AM605" s="49">
        <f t="shared" ref="AM605:BR605" si="62">SUM(AM581:AM604)</f>
        <v>0</v>
      </c>
      <c r="AN605" s="49">
        <f t="shared" si="62"/>
        <v>84</v>
      </c>
      <c r="AO605" s="49">
        <f t="shared" si="62"/>
        <v>20</v>
      </c>
      <c r="AP605" s="49">
        <f t="shared" si="62"/>
        <v>61</v>
      </c>
      <c r="AQ605" s="49">
        <f t="shared" si="62"/>
        <v>30</v>
      </c>
      <c r="AR605" s="49">
        <f t="shared" si="62"/>
        <v>0</v>
      </c>
      <c r="AS605" s="49">
        <f t="shared" si="62"/>
        <v>0</v>
      </c>
      <c r="AT605" s="49">
        <f t="shared" si="62"/>
        <v>1.65</v>
      </c>
      <c r="AU605" s="49">
        <f t="shared" si="62"/>
        <v>0.30000000000000004</v>
      </c>
      <c r="AV605" s="49">
        <f t="shared" si="62"/>
        <v>0</v>
      </c>
      <c r="AW605" s="49">
        <f t="shared" si="62"/>
        <v>100</v>
      </c>
      <c r="AX605" s="49">
        <f t="shared" si="62"/>
        <v>130</v>
      </c>
      <c r="AY605" s="49">
        <f t="shared" si="62"/>
        <v>0</v>
      </c>
      <c r="AZ605" s="49">
        <f t="shared" si="62"/>
        <v>0</v>
      </c>
      <c r="BA605" s="49">
        <f t="shared" si="62"/>
        <v>10</v>
      </c>
      <c r="BB605" s="49">
        <f t="shared" si="62"/>
        <v>0</v>
      </c>
      <c r="BC605" s="51">
        <f t="shared" si="62"/>
        <v>16.399999999999999</v>
      </c>
      <c r="BD605" s="51">
        <f t="shared" si="62"/>
        <v>0</v>
      </c>
      <c r="BE605" s="51">
        <f t="shared" si="62"/>
        <v>0</v>
      </c>
      <c r="BF605" s="51">
        <f t="shared" si="62"/>
        <v>3</v>
      </c>
      <c r="BG605" s="51">
        <f t="shared" si="62"/>
        <v>0</v>
      </c>
      <c r="BH605" s="49">
        <f t="shared" si="62"/>
        <v>44</v>
      </c>
      <c r="BI605" s="49">
        <f t="shared" si="62"/>
        <v>0</v>
      </c>
      <c r="BJ605" s="49">
        <f t="shared" si="62"/>
        <v>0</v>
      </c>
      <c r="BK605" s="49">
        <f t="shared" si="62"/>
        <v>442</v>
      </c>
      <c r="BL605" s="49">
        <f t="shared" si="62"/>
        <v>0</v>
      </c>
      <c r="BM605" s="49">
        <f t="shared" si="62"/>
        <v>100</v>
      </c>
      <c r="BN605" s="49">
        <f t="shared" si="62"/>
        <v>0</v>
      </c>
      <c r="BO605" s="49">
        <f t="shared" si="62"/>
        <v>0</v>
      </c>
      <c r="BP605" s="49">
        <f t="shared" si="62"/>
        <v>0</v>
      </c>
      <c r="BQ605" s="49">
        <f t="shared" si="62"/>
        <v>30</v>
      </c>
      <c r="BR605" s="49">
        <f t="shared" si="62"/>
        <v>0</v>
      </c>
      <c r="BS605" s="49">
        <f>SUM(BS581:BS604)</f>
        <v>0</v>
      </c>
      <c r="BT605" s="49">
        <f>SUM(BT581:BT604)</f>
        <v>363</v>
      </c>
      <c r="BU605" s="49">
        <f>SUM(BU581:BU604)</f>
        <v>1141</v>
      </c>
      <c r="BV605" s="52">
        <v>3567</v>
      </c>
    </row>
    <row r="606" spans="1:74" s="38" customFormat="1" ht="12" customHeight="1" x14ac:dyDescent="0.3">
      <c r="A606" s="212">
        <v>25</v>
      </c>
      <c r="B606" s="189" t="s">
        <v>22</v>
      </c>
      <c r="C606" s="197"/>
      <c r="D606" s="151" t="s">
        <v>62</v>
      </c>
      <c r="E606" s="152"/>
      <c r="F606" s="40">
        <v>100</v>
      </c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2"/>
      <c r="AC606" s="41"/>
      <c r="AD606" s="41"/>
      <c r="AE606" s="41"/>
      <c r="AF606" s="41"/>
      <c r="AG606" s="41"/>
      <c r="AH606" s="41">
        <v>100</v>
      </c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3">
        <v>4</v>
      </c>
      <c r="BD606" s="43"/>
      <c r="BE606" s="43"/>
      <c r="BF606" s="43"/>
      <c r="BG606" s="43"/>
      <c r="BH606" s="41"/>
      <c r="BI606" s="41"/>
      <c r="BJ606" s="41"/>
      <c r="BK606" s="41"/>
      <c r="BL606" s="41"/>
      <c r="BM606" s="41"/>
      <c r="BN606" s="41"/>
      <c r="BO606" s="41"/>
      <c r="BP606" s="41"/>
      <c r="BQ606" s="41"/>
      <c r="BR606" s="41"/>
      <c r="BS606" s="41"/>
      <c r="BT606" s="41"/>
      <c r="BU606" s="41">
        <v>600</v>
      </c>
      <c r="BV606" s="53"/>
    </row>
    <row r="607" spans="1:74" s="38" customFormat="1" ht="12" customHeight="1" x14ac:dyDescent="0.3">
      <c r="A607" s="213"/>
      <c r="B607" s="157"/>
      <c r="C607" s="158"/>
      <c r="D607" s="142" t="s">
        <v>67</v>
      </c>
      <c r="E607" s="143"/>
      <c r="F607" s="44">
        <v>100</v>
      </c>
      <c r="G607" s="44"/>
      <c r="H607" s="45"/>
      <c r="I607" s="45"/>
      <c r="J607" s="45">
        <v>100</v>
      </c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6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7"/>
      <c r="BD607" s="47"/>
      <c r="BE607" s="47"/>
      <c r="BF607" s="47"/>
      <c r="BG607" s="47"/>
      <c r="BH607" s="45"/>
      <c r="BI607" s="45"/>
      <c r="BJ607" s="45"/>
      <c r="BK607" s="45"/>
      <c r="BL607" s="45"/>
      <c r="BM607" s="45"/>
      <c r="BN607" s="45"/>
      <c r="BO607" s="45"/>
      <c r="BP607" s="45"/>
      <c r="BQ607" s="45"/>
      <c r="BR607" s="45"/>
      <c r="BS607" s="33"/>
      <c r="BT607" s="33"/>
      <c r="BU607" s="33"/>
      <c r="BV607" s="37"/>
    </row>
    <row r="608" spans="1:74" s="38" customFormat="1" ht="12" customHeight="1" x14ac:dyDescent="0.3">
      <c r="A608" s="213"/>
      <c r="B608" s="157"/>
      <c r="C608" s="158"/>
      <c r="D608" s="144" t="s">
        <v>97</v>
      </c>
      <c r="E608" s="145"/>
      <c r="F608" s="44">
        <v>30</v>
      </c>
      <c r="G608" s="44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6"/>
      <c r="AC608" s="45"/>
      <c r="AD608" s="45"/>
      <c r="AE608" s="45">
        <v>30</v>
      </c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7"/>
      <c r="BD608" s="47"/>
      <c r="BE608" s="47"/>
      <c r="BF608" s="47"/>
      <c r="BG608" s="47"/>
      <c r="BH608" s="45"/>
      <c r="BI608" s="45"/>
      <c r="BJ608" s="45"/>
      <c r="BK608" s="45"/>
      <c r="BL608" s="45"/>
      <c r="BM608" s="45"/>
      <c r="BN608" s="45"/>
      <c r="BO608" s="45"/>
      <c r="BP608" s="45"/>
      <c r="BQ608" s="45"/>
      <c r="BR608" s="45"/>
      <c r="BS608" s="33"/>
      <c r="BT608" s="33"/>
      <c r="BU608" s="33"/>
      <c r="BV608" s="37"/>
    </row>
    <row r="609" spans="1:74" s="38" customFormat="1" ht="12" customHeight="1" x14ac:dyDescent="0.3">
      <c r="A609" s="213"/>
      <c r="B609" s="157"/>
      <c r="C609" s="158"/>
      <c r="D609" s="142" t="s">
        <v>10</v>
      </c>
      <c r="E609" s="145"/>
      <c r="F609" s="32">
        <v>10</v>
      </c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4"/>
      <c r="AC609" s="33"/>
      <c r="AD609" s="33"/>
      <c r="AE609" s="33"/>
      <c r="AF609" s="33"/>
      <c r="AG609" s="33"/>
      <c r="AH609" s="33"/>
      <c r="AI609" s="33"/>
      <c r="AJ609" s="33">
        <v>10</v>
      </c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  <c r="AZ609" s="33"/>
      <c r="BA609" s="33"/>
      <c r="BB609" s="33"/>
      <c r="BC609" s="35"/>
      <c r="BD609" s="35"/>
      <c r="BE609" s="35"/>
      <c r="BF609" s="35"/>
      <c r="BG609" s="35"/>
      <c r="BH609" s="33"/>
      <c r="BI609" s="33"/>
      <c r="BJ609" s="33"/>
      <c r="BK609" s="33"/>
      <c r="BL609" s="33"/>
      <c r="BM609" s="33"/>
      <c r="BN609" s="33"/>
      <c r="BO609" s="33"/>
      <c r="BP609" s="33"/>
      <c r="BQ609" s="33"/>
      <c r="BR609" s="33"/>
      <c r="BS609" s="33"/>
      <c r="BT609" s="33"/>
      <c r="BU609" s="33"/>
      <c r="BV609" s="37"/>
    </row>
    <row r="610" spans="1:74" s="38" customFormat="1" ht="12" customHeight="1" x14ac:dyDescent="0.3">
      <c r="A610" s="213"/>
      <c r="B610" s="157"/>
      <c r="C610" s="158"/>
      <c r="D610" s="143" t="s">
        <v>39</v>
      </c>
      <c r="E610" s="150"/>
      <c r="F610" s="32">
        <v>200</v>
      </c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4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  <c r="AZ610" s="33"/>
      <c r="BA610" s="33"/>
      <c r="BB610" s="33"/>
      <c r="BC610" s="35"/>
      <c r="BD610" s="35"/>
      <c r="BE610" s="35"/>
      <c r="BF610" s="35">
        <v>1</v>
      </c>
      <c r="BG610" s="35"/>
      <c r="BH610" s="33">
        <v>10</v>
      </c>
      <c r="BI610" s="33"/>
      <c r="BJ610" s="33"/>
      <c r="BK610" s="33"/>
      <c r="BL610" s="33"/>
      <c r="BM610" s="33"/>
      <c r="BN610" s="33"/>
      <c r="BO610" s="33"/>
      <c r="BP610" s="33"/>
      <c r="BQ610" s="33"/>
      <c r="BR610" s="33"/>
      <c r="BS610" s="33"/>
      <c r="BT610" s="33"/>
      <c r="BU610" s="33">
        <v>204</v>
      </c>
      <c r="BV610" s="37"/>
    </row>
    <row r="611" spans="1:74" s="38" customFormat="1" ht="12" customHeight="1" x14ac:dyDescent="0.3">
      <c r="A611" s="213"/>
      <c r="B611" s="174" t="s">
        <v>23</v>
      </c>
      <c r="C611" s="175"/>
      <c r="D611" s="151" t="s">
        <v>47</v>
      </c>
      <c r="E611" s="152"/>
      <c r="F611" s="57">
        <v>500</v>
      </c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2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>
        <v>100</v>
      </c>
      <c r="AM611" s="41"/>
      <c r="AN611" s="41">
        <v>80</v>
      </c>
      <c r="AO611" s="41"/>
      <c r="AP611" s="41">
        <v>20</v>
      </c>
      <c r="AQ611" s="41"/>
      <c r="AR611" s="41"/>
      <c r="AS611" s="41"/>
      <c r="AT611" s="41">
        <v>1.3</v>
      </c>
      <c r="AU611" s="41"/>
      <c r="AV611" s="41"/>
      <c r="AW611" s="41"/>
      <c r="AX611" s="41"/>
      <c r="AY611" s="41"/>
      <c r="AZ611" s="41"/>
      <c r="BA611" s="41"/>
      <c r="BB611" s="41"/>
      <c r="BC611" s="43">
        <v>2.7</v>
      </c>
      <c r="BD611" s="43">
        <v>3</v>
      </c>
      <c r="BE611" s="43"/>
      <c r="BF611" s="43"/>
      <c r="BG611" s="43"/>
      <c r="BH611" s="41"/>
      <c r="BI611" s="41"/>
      <c r="BJ611" s="41"/>
      <c r="BK611" s="41"/>
      <c r="BL611" s="41"/>
      <c r="BM611" s="41"/>
      <c r="BN611" s="41"/>
      <c r="BO611" s="41"/>
      <c r="BP611" s="41"/>
      <c r="BQ611" s="41"/>
      <c r="BR611" s="41"/>
      <c r="BS611" s="41">
        <v>15</v>
      </c>
      <c r="BT611" s="41">
        <v>366</v>
      </c>
      <c r="BU611" s="41"/>
      <c r="BV611" s="53"/>
    </row>
    <row r="612" spans="1:74" s="38" customFormat="1" ht="12.75" customHeight="1" x14ac:dyDescent="0.3">
      <c r="A612" s="213"/>
      <c r="B612" s="176"/>
      <c r="C612" s="177"/>
      <c r="D612" s="143" t="s">
        <v>83</v>
      </c>
      <c r="E612" s="150"/>
      <c r="F612" s="32">
        <v>100</v>
      </c>
      <c r="G612" s="33"/>
      <c r="H612" s="33">
        <v>10</v>
      </c>
      <c r="I612" s="33">
        <v>15</v>
      </c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>
        <v>70</v>
      </c>
      <c r="AB612" s="34"/>
      <c r="AC612" s="33"/>
      <c r="AD612" s="33"/>
      <c r="AE612" s="33"/>
      <c r="AF612" s="33"/>
      <c r="AG612" s="33"/>
      <c r="AH612" s="33">
        <v>14</v>
      </c>
      <c r="AI612" s="33"/>
      <c r="AJ612" s="33"/>
      <c r="AK612" s="33">
        <v>15</v>
      </c>
      <c r="AL612" s="33"/>
      <c r="AM612" s="33"/>
      <c r="AN612" s="33"/>
      <c r="AO612" s="33"/>
      <c r="AP612" s="33"/>
      <c r="AQ612" s="33"/>
      <c r="AR612" s="33"/>
      <c r="AS612" s="33"/>
      <c r="AT612" s="33">
        <v>0.5</v>
      </c>
      <c r="AU612" s="33"/>
      <c r="AV612" s="33"/>
      <c r="AW612" s="33"/>
      <c r="AX612" s="33"/>
      <c r="AY612" s="33"/>
      <c r="AZ612" s="33"/>
      <c r="BA612" s="33"/>
      <c r="BB612" s="33"/>
      <c r="BC612" s="35">
        <v>1</v>
      </c>
      <c r="BD612" s="35"/>
      <c r="BE612" s="35"/>
      <c r="BF612" s="35"/>
      <c r="BG612" s="35"/>
      <c r="BH612" s="33"/>
      <c r="BI612" s="33"/>
      <c r="BJ612" s="33"/>
      <c r="BK612" s="33">
        <v>10</v>
      </c>
      <c r="BL612" s="33"/>
      <c r="BM612" s="33"/>
      <c r="BN612" s="33"/>
      <c r="BO612" s="33"/>
      <c r="BP612" s="33"/>
      <c r="BQ612" s="33"/>
      <c r="BR612" s="33"/>
      <c r="BS612" s="33"/>
      <c r="BT612" s="33"/>
      <c r="BU612" s="33"/>
      <c r="BV612" s="37"/>
    </row>
    <row r="613" spans="1:74" s="38" customFormat="1" ht="10.5" customHeight="1" x14ac:dyDescent="0.3">
      <c r="A613" s="213"/>
      <c r="B613" s="176"/>
      <c r="C613" s="177"/>
      <c r="D613" s="139" t="s">
        <v>41</v>
      </c>
      <c r="E613" s="140"/>
      <c r="F613" s="95">
        <v>200</v>
      </c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7"/>
      <c r="AC613" s="96"/>
      <c r="AD613" s="96"/>
      <c r="AE613" s="96"/>
      <c r="AF613" s="96"/>
      <c r="AG613" s="96"/>
      <c r="AH613" s="96"/>
      <c r="AI613" s="96"/>
      <c r="AJ613" s="96"/>
      <c r="AK613" s="96"/>
      <c r="AL613" s="96">
        <v>212</v>
      </c>
      <c r="AM613" s="96"/>
      <c r="AN613" s="96"/>
      <c r="AO613" s="96"/>
      <c r="AP613" s="96"/>
      <c r="AQ613" s="96"/>
      <c r="AR613" s="96"/>
      <c r="AS613" s="96"/>
      <c r="AT613" s="96"/>
      <c r="AU613" s="96"/>
      <c r="AV613" s="96"/>
      <c r="AW613" s="96"/>
      <c r="AX613" s="96"/>
      <c r="AY613" s="96"/>
      <c r="AZ613" s="96"/>
      <c r="BA613" s="96"/>
      <c r="BB613" s="96"/>
      <c r="BC613" s="98">
        <v>2</v>
      </c>
      <c r="BD613" s="98"/>
      <c r="BE613" s="98"/>
      <c r="BF613" s="98"/>
      <c r="BG613" s="98"/>
      <c r="BH613" s="96"/>
      <c r="BI613" s="96"/>
      <c r="BJ613" s="96"/>
      <c r="BK613" s="96"/>
      <c r="BL613" s="96"/>
      <c r="BM613" s="96"/>
      <c r="BN613" s="96"/>
      <c r="BO613" s="96"/>
      <c r="BP613" s="96"/>
      <c r="BQ613" s="96"/>
      <c r="BR613" s="96"/>
      <c r="BS613" s="21"/>
      <c r="BT613" s="21"/>
      <c r="BU613" s="21">
        <v>140</v>
      </c>
      <c r="BV613" s="25"/>
    </row>
    <row r="614" spans="1:74" s="38" customFormat="1" ht="12" customHeight="1" x14ac:dyDescent="0.3">
      <c r="A614" s="213"/>
      <c r="B614" s="176"/>
      <c r="C614" s="177"/>
      <c r="D614" s="142" t="s">
        <v>15</v>
      </c>
      <c r="E614" s="145"/>
      <c r="F614" s="32">
        <v>120</v>
      </c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4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>
        <v>120</v>
      </c>
      <c r="AR614" s="33"/>
      <c r="AS614" s="33"/>
      <c r="AT614" s="33"/>
      <c r="AU614" s="33"/>
      <c r="AV614" s="33"/>
      <c r="AW614" s="33"/>
      <c r="AX614" s="33"/>
      <c r="AY614" s="33"/>
      <c r="AZ614" s="33"/>
      <c r="BA614" s="33"/>
      <c r="BB614" s="33"/>
      <c r="BC614" s="35"/>
      <c r="BD614" s="35"/>
      <c r="BE614" s="35"/>
      <c r="BF614" s="35"/>
      <c r="BG614" s="35"/>
      <c r="BH614" s="33"/>
      <c r="BI614" s="33"/>
      <c r="BJ614" s="33"/>
      <c r="BK614" s="33"/>
      <c r="BL614" s="33"/>
      <c r="BM614" s="33"/>
      <c r="BN614" s="33"/>
      <c r="BO614" s="33"/>
      <c r="BP614" s="33"/>
      <c r="BQ614" s="33"/>
      <c r="BR614" s="33"/>
      <c r="BS614" s="33"/>
      <c r="BT614" s="33"/>
      <c r="BU614" s="33"/>
      <c r="BV614" s="37"/>
    </row>
    <row r="615" spans="1:74" s="38" customFormat="1" ht="12" customHeight="1" x14ac:dyDescent="0.3">
      <c r="A615" s="213"/>
      <c r="B615" s="176"/>
      <c r="C615" s="177"/>
      <c r="D615" s="143" t="s">
        <v>42</v>
      </c>
      <c r="E615" s="150"/>
      <c r="F615" s="32">
        <v>100</v>
      </c>
      <c r="G615" s="33">
        <v>100</v>
      </c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4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  <c r="AZ615" s="33"/>
      <c r="BA615" s="33"/>
      <c r="BB615" s="33"/>
      <c r="BC615" s="35"/>
      <c r="BD615" s="35"/>
      <c r="BE615" s="35"/>
      <c r="BF615" s="35"/>
      <c r="BG615" s="35"/>
      <c r="BH615" s="33"/>
      <c r="BI615" s="33"/>
      <c r="BJ615" s="33"/>
      <c r="BK615" s="33"/>
      <c r="BL615" s="33"/>
      <c r="BM615" s="33"/>
      <c r="BN615" s="33"/>
      <c r="BO615" s="33"/>
      <c r="BP615" s="33"/>
      <c r="BQ615" s="33"/>
      <c r="BR615" s="33"/>
      <c r="BS615" s="33"/>
      <c r="BT615" s="33"/>
      <c r="BU615" s="33"/>
      <c r="BV615" s="37"/>
    </row>
    <row r="616" spans="1:74" s="38" customFormat="1" ht="12" customHeight="1" x14ac:dyDescent="0.3">
      <c r="A616" s="213"/>
      <c r="B616" s="176"/>
      <c r="C616" s="177"/>
      <c r="D616" s="140" t="s">
        <v>38</v>
      </c>
      <c r="E616" s="141"/>
      <c r="F616" s="20">
        <v>200</v>
      </c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2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>
        <v>0.2</v>
      </c>
      <c r="AV616" s="21"/>
      <c r="AW616" s="21"/>
      <c r="AX616" s="21"/>
      <c r="AY616" s="21"/>
      <c r="AZ616" s="21"/>
      <c r="BA616" s="21">
        <v>10</v>
      </c>
      <c r="BB616" s="21"/>
      <c r="BC616" s="23"/>
      <c r="BD616" s="23"/>
      <c r="BE616" s="23"/>
      <c r="BF616" s="23"/>
      <c r="BG616" s="23"/>
      <c r="BH616" s="21">
        <v>12</v>
      </c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>
        <v>216</v>
      </c>
      <c r="BV616" s="25"/>
    </row>
    <row r="617" spans="1:74" s="38" customFormat="1" ht="12" customHeight="1" x14ac:dyDescent="0.3">
      <c r="A617" s="213"/>
      <c r="B617" s="178"/>
      <c r="C617" s="179"/>
      <c r="D617" s="161" t="s">
        <v>127</v>
      </c>
      <c r="E617" s="162"/>
      <c r="F617" s="48">
        <v>120</v>
      </c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50"/>
      <c r="AC617" s="49"/>
      <c r="AD617" s="49"/>
      <c r="AE617" s="49"/>
      <c r="AF617" s="49"/>
      <c r="AG617" s="49"/>
      <c r="AH617" s="49"/>
      <c r="AI617" s="49"/>
      <c r="AJ617" s="49"/>
      <c r="AK617" s="49"/>
      <c r="AL617" s="49"/>
      <c r="AM617" s="49"/>
      <c r="AN617" s="49"/>
      <c r="AO617" s="49"/>
      <c r="AP617" s="49"/>
      <c r="AQ617" s="49"/>
      <c r="AR617" s="49"/>
      <c r="AS617" s="49"/>
      <c r="AT617" s="49"/>
      <c r="AU617" s="49"/>
      <c r="AV617" s="49"/>
      <c r="AW617" s="49"/>
      <c r="AX617" s="49"/>
      <c r="AY617" s="49">
        <v>120</v>
      </c>
      <c r="AZ617" s="49"/>
      <c r="BA617" s="49"/>
      <c r="BB617" s="49"/>
      <c r="BC617" s="51"/>
      <c r="BD617" s="51"/>
      <c r="BE617" s="51"/>
      <c r="BF617" s="51"/>
      <c r="BG617" s="51"/>
      <c r="BH617" s="49"/>
      <c r="BI617" s="49"/>
      <c r="BJ617" s="49"/>
      <c r="BK617" s="49"/>
      <c r="BL617" s="49"/>
      <c r="BM617" s="49"/>
      <c r="BN617" s="49"/>
      <c r="BO617" s="49"/>
      <c r="BP617" s="49"/>
      <c r="BQ617" s="49"/>
      <c r="BR617" s="49"/>
      <c r="BS617" s="49"/>
      <c r="BT617" s="49"/>
      <c r="BU617" s="49"/>
      <c r="BV617" s="52"/>
    </row>
    <row r="618" spans="1:74" s="38" customFormat="1" ht="12" customHeight="1" x14ac:dyDescent="0.3">
      <c r="A618" s="213"/>
      <c r="B618" s="189" t="s">
        <v>90</v>
      </c>
      <c r="C618" s="190"/>
      <c r="D618" s="151" t="s">
        <v>170</v>
      </c>
      <c r="E618" s="152"/>
      <c r="F618" s="40">
        <v>200</v>
      </c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>
        <v>43</v>
      </c>
      <c r="X618" s="41"/>
      <c r="Y618" s="41"/>
      <c r="Z618" s="41"/>
      <c r="AA618" s="41"/>
      <c r="AB618" s="42"/>
      <c r="AC618" s="41"/>
      <c r="AD618" s="41"/>
      <c r="AE618" s="41"/>
      <c r="AF618" s="41"/>
      <c r="AG618" s="41"/>
      <c r="AH618" s="41"/>
      <c r="AI618" s="41">
        <v>7</v>
      </c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3">
        <v>2</v>
      </c>
      <c r="BD618" s="43"/>
      <c r="BE618" s="43"/>
      <c r="BF618" s="43"/>
      <c r="BG618" s="43"/>
      <c r="BH618" s="41">
        <v>2</v>
      </c>
      <c r="BI618" s="41"/>
      <c r="BJ618" s="41"/>
      <c r="BK618" s="41">
        <v>159</v>
      </c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53"/>
    </row>
    <row r="619" spans="1:74" s="38" customFormat="1" ht="12" customHeight="1" x14ac:dyDescent="0.3">
      <c r="A619" s="213"/>
      <c r="B619" s="191"/>
      <c r="C619" s="192"/>
      <c r="D619" s="142" t="s">
        <v>74</v>
      </c>
      <c r="E619" s="143"/>
      <c r="F619" s="32">
        <v>30</v>
      </c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4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  <c r="AZ619" s="33"/>
      <c r="BA619" s="33"/>
      <c r="BB619" s="33"/>
      <c r="BC619" s="35"/>
      <c r="BD619" s="35"/>
      <c r="BE619" s="35"/>
      <c r="BF619" s="35"/>
      <c r="BG619" s="35"/>
      <c r="BH619" s="33"/>
      <c r="BI619" s="33"/>
      <c r="BJ619" s="33"/>
      <c r="BK619" s="33"/>
      <c r="BL619" s="33"/>
      <c r="BM619" s="33"/>
      <c r="BN619" s="33"/>
      <c r="BO619" s="33"/>
      <c r="BP619" s="33"/>
      <c r="BQ619" s="33"/>
      <c r="BR619" s="33">
        <v>30</v>
      </c>
      <c r="BS619" s="33"/>
      <c r="BT619" s="33"/>
      <c r="BU619" s="33"/>
      <c r="BV619" s="37"/>
    </row>
    <row r="620" spans="1:74" s="38" customFormat="1" ht="12" customHeight="1" x14ac:dyDescent="0.3">
      <c r="A620" s="213"/>
      <c r="B620" s="191"/>
      <c r="C620" s="192"/>
      <c r="D620" s="163" t="s">
        <v>39</v>
      </c>
      <c r="E620" s="162"/>
      <c r="F620" s="48">
        <v>200</v>
      </c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50"/>
      <c r="AC620" s="49"/>
      <c r="AD620" s="49"/>
      <c r="AE620" s="49"/>
      <c r="AF620" s="49"/>
      <c r="AG620" s="49"/>
      <c r="AH620" s="49"/>
      <c r="AI620" s="49"/>
      <c r="AJ620" s="49"/>
      <c r="AK620" s="49"/>
      <c r="AL620" s="49"/>
      <c r="AM620" s="49"/>
      <c r="AN620" s="49"/>
      <c r="AO620" s="49"/>
      <c r="AP620" s="49"/>
      <c r="AQ620" s="49"/>
      <c r="AR620" s="49"/>
      <c r="AS620" s="49"/>
      <c r="AT620" s="49"/>
      <c r="AU620" s="49"/>
      <c r="AV620" s="49"/>
      <c r="AW620" s="49"/>
      <c r="AX620" s="49"/>
      <c r="AY620" s="49"/>
      <c r="AZ620" s="49"/>
      <c r="BA620" s="49"/>
      <c r="BB620" s="49"/>
      <c r="BC620" s="51"/>
      <c r="BD620" s="51"/>
      <c r="BE620" s="51"/>
      <c r="BF620" s="51">
        <v>1</v>
      </c>
      <c r="BG620" s="51"/>
      <c r="BH620" s="49">
        <v>10</v>
      </c>
      <c r="BI620" s="49"/>
      <c r="BJ620" s="49"/>
      <c r="BK620" s="49"/>
      <c r="BL620" s="49"/>
      <c r="BM620" s="49"/>
      <c r="BN620" s="49"/>
      <c r="BO620" s="49"/>
      <c r="BP620" s="49"/>
      <c r="BQ620" s="49"/>
      <c r="BR620" s="49"/>
      <c r="BS620" s="49"/>
      <c r="BT620" s="49"/>
      <c r="BU620" s="49">
        <v>204</v>
      </c>
      <c r="BV620" s="52"/>
    </row>
    <row r="621" spans="1:74" s="38" customFormat="1" ht="12.75" customHeight="1" x14ac:dyDescent="0.3">
      <c r="A621" s="213"/>
      <c r="B621" s="189" t="s">
        <v>24</v>
      </c>
      <c r="C621" s="197"/>
      <c r="D621" s="151" t="s">
        <v>84</v>
      </c>
      <c r="E621" s="152"/>
      <c r="F621" s="40">
        <v>100</v>
      </c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>
        <v>13</v>
      </c>
      <c r="AA621" s="41"/>
      <c r="AB621" s="42"/>
      <c r="AC621" s="41"/>
      <c r="AD621" s="41"/>
      <c r="AE621" s="41"/>
      <c r="AF621" s="41"/>
      <c r="AG621" s="41"/>
      <c r="AH621" s="41">
        <v>4</v>
      </c>
      <c r="AI621" s="41"/>
      <c r="AJ621" s="41"/>
      <c r="AK621" s="41">
        <v>4</v>
      </c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3">
        <v>0.8</v>
      </c>
      <c r="BD621" s="43"/>
      <c r="BE621" s="43"/>
      <c r="BF621" s="43"/>
      <c r="BG621" s="43"/>
      <c r="BH621" s="41">
        <v>6</v>
      </c>
      <c r="BI621" s="41"/>
      <c r="BJ621" s="41"/>
      <c r="BK621" s="41"/>
      <c r="BL621" s="41"/>
      <c r="BM621" s="41">
        <v>100</v>
      </c>
      <c r="BN621" s="41"/>
      <c r="BO621" s="41"/>
      <c r="BP621" s="41"/>
      <c r="BQ621" s="41"/>
      <c r="BR621" s="41"/>
      <c r="BS621" s="41"/>
      <c r="BT621" s="41"/>
      <c r="BU621" s="41"/>
      <c r="BV621" s="53"/>
    </row>
    <row r="622" spans="1:74" s="38" customFormat="1" ht="12.75" customHeight="1" x14ac:dyDescent="0.3">
      <c r="A622" s="213"/>
      <c r="B622" s="157"/>
      <c r="C622" s="158"/>
      <c r="D622" s="144" t="s">
        <v>20</v>
      </c>
      <c r="E622" s="143"/>
      <c r="F622" s="20">
        <v>20</v>
      </c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2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3"/>
      <c r="BD622" s="23"/>
      <c r="BE622" s="23"/>
      <c r="BF622" s="23"/>
      <c r="BG622" s="23"/>
      <c r="BH622" s="21"/>
      <c r="BI622" s="21"/>
      <c r="BJ622" s="21"/>
      <c r="BK622" s="21"/>
      <c r="BL622" s="21"/>
      <c r="BM622" s="21"/>
      <c r="BN622" s="21"/>
      <c r="BO622" s="21"/>
      <c r="BP622" s="21">
        <v>20</v>
      </c>
      <c r="BQ622" s="21"/>
      <c r="BR622" s="21"/>
      <c r="BS622" s="21"/>
      <c r="BT622" s="21"/>
      <c r="BU622" s="21"/>
      <c r="BV622" s="25"/>
    </row>
    <row r="623" spans="1:74" s="38" customFormat="1" ht="12" customHeight="1" x14ac:dyDescent="0.3">
      <c r="A623" s="213"/>
      <c r="B623" s="157"/>
      <c r="C623" s="158"/>
      <c r="D623" s="142" t="s">
        <v>42</v>
      </c>
      <c r="E623" s="143"/>
      <c r="F623" s="32">
        <v>100</v>
      </c>
      <c r="G623" s="33">
        <v>100</v>
      </c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4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3"/>
      <c r="BC623" s="35"/>
      <c r="BD623" s="35"/>
      <c r="BE623" s="35"/>
      <c r="BF623" s="35"/>
      <c r="BG623" s="35"/>
      <c r="BH623" s="33"/>
      <c r="BI623" s="33"/>
      <c r="BJ623" s="33"/>
      <c r="BK623" s="33"/>
      <c r="BL623" s="33"/>
      <c r="BM623" s="33"/>
      <c r="BN623" s="33"/>
      <c r="BO623" s="33"/>
      <c r="BP623" s="33"/>
      <c r="BQ623" s="33"/>
      <c r="BR623" s="33"/>
      <c r="BS623" s="33"/>
      <c r="BT623" s="33"/>
      <c r="BU623" s="33"/>
      <c r="BV623" s="37"/>
    </row>
    <row r="624" spans="1:74" s="38" customFormat="1" ht="12" customHeight="1" x14ac:dyDescent="0.3">
      <c r="A624" s="213"/>
      <c r="B624" s="157"/>
      <c r="C624" s="158"/>
      <c r="D624" s="142" t="s">
        <v>10</v>
      </c>
      <c r="E624" s="145"/>
      <c r="F624" s="32">
        <v>10</v>
      </c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4"/>
      <c r="AC624" s="33"/>
      <c r="AD624" s="33"/>
      <c r="AE624" s="33"/>
      <c r="AF624" s="33"/>
      <c r="AG624" s="33"/>
      <c r="AH624" s="33"/>
      <c r="AI624" s="33"/>
      <c r="AJ624" s="33">
        <v>10</v>
      </c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  <c r="AZ624" s="33"/>
      <c r="BA624" s="33"/>
      <c r="BB624" s="33"/>
      <c r="BC624" s="35"/>
      <c r="BD624" s="35"/>
      <c r="BE624" s="35"/>
      <c r="BF624" s="35"/>
      <c r="BG624" s="35"/>
      <c r="BH624" s="33"/>
      <c r="BI624" s="33"/>
      <c r="BJ624" s="33"/>
      <c r="BK624" s="33"/>
      <c r="BL624" s="33"/>
      <c r="BM624" s="33"/>
      <c r="BN624" s="33"/>
      <c r="BO624" s="33"/>
      <c r="BP624" s="33"/>
      <c r="BQ624" s="33"/>
      <c r="BR624" s="33"/>
      <c r="BS624" s="33"/>
      <c r="BT624" s="33"/>
      <c r="BU624" s="33"/>
      <c r="BV624" s="37"/>
    </row>
    <row r="625" spans="1:74" s="38" customFormat="1" ht="12" customHeight="1" x14ac:dyDescent="0.3">
      <c r="A625" s="214"/>
      <c r="B625" s="157"/>
      <c r="C625" s="158"/>
      <c r="D625" s="144" t="s">
        <v>92</v>
      </c>
      <c r="E625" s="145"/>
      <c r="F625" s="32">
        <v>50</v>
      </c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4"/>
      <c r="AC625" s="33"/>
      <c r="AD625" s="33">
        <v>50</v>
      </c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  <c r="AZ625" s="33"/>
      <c r="BA625" s="33"/>
      <c r="BB625" s="33"/>
      <c r="BC625" s="35"/>
      <c r="BD625" s="35"/>
      <c r="BE625" s="35"/>
      <c r="BF625" s="35"/>
      <c r="BG625" s="35"/>
      <c r="BH625" s="33"/>
      <c r="BI625" s="33"/>
      <c r="BJ625" s="33"/>
      <c r="BK625" s="33"/>
      <c r="BL625" s="33"/>
      <c r="BM625" s="33"/>
      <c r="BN625" s="33"/>
      <c r="BO625" s="33"/>
      <c r="BP625" s="33"/>
      <c r="BQ625" s="33"/>
      <c r="BR625" s="33"/>
      <c r="BS625" s="33"/>
      <c r="BT625" s="33"/>
      <c r="BU625" s="33"/>
      <c r="BV625" s="37"/>
    </row>
    <row r="626" spans="1:74" s="38" customFormat="1" ht="12" customHeight="1" x14ac:dyDescent="0.3">
      <c r="A626" s="214"/>
      <c r="B626" s="191"/>
      <c r="C626" s="192"/>
      <c r="D626" s="143" t="s">
        <v>39</v>
      </c>
      <c r="E626" s="150"/>
      <c r="F626" s="32">
        <v>200</v>
      </c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4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  <c r="AZ626" s="33"/>
      <c r="BA626" s="33"/>
      <c r="BB626" s="33"/>
      <c r="BC626" s="35"/>
      <c r="BD626" s="35"/>
      <c r="BE626" s="35"/>
      <c r="BF626" s="35">
        <v>1</v>
      </c>
      <c r="BG626" s="35"/>
      <c r="BH626" s="33">
        <v>10</v>
      </c>
      <c r="BI626" s="33"/>
      <c r="BJ626" s="33"/>
      <c r="BK626" s="33"/>
      <c r="BL626" s="33"/>
      <c r="BM626" s="33"/>
      <c r="BN626" s="33"/>
      <c r="BO626" s="33"/>
      <c r="BP626" s="33"/>
      <c r="BQ626" s="33"/>
      <c r="BR626" s="33"/>
      <c r="BS626" s="33"/>
      <c r="BT626" s="33"/>
      <c r="BU626" s="33">
        <v>204</v>
      </c>
      <c r="BV626" s="37"/>
    </row>
    <row r="627" spans="1:74" s="38" customFormat="1" ht="12" customHeight="1" x14ac:dyDescent="0.3">
      <c r="A627" s="214"/>
      <c r="B627" s="191"/>
      <c r="C627" s="192"/>
      <c r="D627" s="143" t="s">
        <v>167</v>
      </c>
      <c r="E627" s="150"/>
      <c r="F627" s="32">
        <v>100</v>
      </c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4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>
        <v>100</v>
      </c>
      <c r="AX627" s="33"/>
      <c r="AY627" s="33"/>
      <c r="AZ627" s="33"/>
      <c r="BA627" s="33"/>
      <c r="BB627" s="33"/>
      <c r="BC627" s="35"/>
      <c r="BD627" s="35"/>
      <c r="BE627" s="35"/>
      <c r="BF627" s="35"/>
      <c r="BG627" s="35"/>
      <c r="BH627" s="33"/>
      <c r="BI627" s="33"/>
      <c r="BJ627" s="33"/>
      <c r="BK627" s="33"/>
      <c r="BL627" s="33"/>
      <c r="BM627" s="33"/>
      <c r="BN627" s="33"/>
      <c r="BO627" s="33"/>
      <c r="BP627" s="33"/>
      <c r="BQ627" s="33"/>
      <c r="BR627" s="33"/>
      <c r="BS627" s="33"/>
      <c r="BT627" s="33"/>
      <c r="BU627" s="33"/>
      <c r="BV627" s="37"/>
    </row>
    <row r="628" spans="1:74" s="38" customFormat="1" ht="12" customHeight="1" x14ac:dyDescent="0.3">
      <c r="A628" s="214"/>
      <c r="B628" s="191"/>
      <c r="C628" s="192"/>
      <c r="D628" s="93"/>
      <c r="E628" s="94"/>
      <c r="F628" s="44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6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7"/>
      <c r="BD628" s="47"/>
      <c r="BE628" s="47"/>
      <c r="BF628" s="47"/>
      <c r="BG628" s="47"/>
      <c r="BH628" s="45"/>
      <c r="BI628" s="45"/>
      <c r="BJ628" s="45"/>
      <c r="BK628" s="45"/>
      <c r="BL628" s="45"/>
      <c r="BM628" s="45"/>
      <c r="BN628" s="45"/>
      <c r="BO628" s="45"/>
      <c r="BP628" s="45"/>
      <c r="BQ628" s="45"/>
      <c r="BR628" s="45"/>
      <c r="BS628" s="45"/>
      <c r="BT628" s="45"/>
      <c r="BU628" s="45"/>
      <c r="BV628" s="55"/>
    </row>
    <row r="629" spans="1:74" s="38" customFormat="1" ht="12" customHeight="1" x14ac:dyDescent="0.3">
      <c r="A629" s="215"/>
      <c r="B629" s="159"/>
      <c r="C629" s="160"/>
      <c r="D629" s="146" t="s">
        <v>25</v>
      </c>
      <c r="E629" s="147"/>
      <c r="F629" s="48"/>
      <c r="G629" s="49">
        <f t="shared" ref="G629:AK629" si="63">SUM(G606:G627)</f>
        <v>200</v>
      </c>
      <c r="H629" s="49">
        <f t="shared" si="63"/>
        <v>10</v>
      </c>
      <c r="I629" s="49">
        <f t="shared" si="63"/>
        <v>15</v>
      </c>
      <c r="J629" s="49">
        <f t="shared" si="63"/>
        <v>100</v>
      </c>
      <c r="K629" s="49">
        <f t="shared" si="63"/>
        <v>0</v>
      </c>
      <c r="L629" s="49">
        <f t="shared" si="63"/>
        <v>0</v>
      </c>
      <c r="M629" s="49">
        <f t="shared" si="63"/>
        <v>0</v>
      </c>
      <c r="N629" s="49">
        <f t="shared" si="63"/>
        <v>0</v>
      </c>
      <c r="O629" s="49">
        <f t="shared" si="63"/>
        <v>0</v>
      </c>
      <c r="P629" s="49">
        <f t="shared" si="63"/>
        <v>0</v>
      </c>
      <c r="Q629" s="49">
        <f t="shared" si="63"/>
        <v>0</v>
      </c>
      <c r="R629" s="49">
        <f t="shared" si="63"/>
        <v>0</v>
      </c>
      <c r="S629" s="49">
        <f t="shared" si="63"/>
        <v>0</v>
      </c>
      <c r="T629" s="49">
        <f t="shared" si="63"/>
        <v>0</v>
      </c>
      <c r="U629" s="49">
        <f t="shared" si="63"/>
        <v>0</v>
      </c>
      <c r="V629" s="49">
        <f t="shared" si="63"/>
        <v>0</v>
      </c>
      <c r="W629" s="49">
        <f t="shared" si="63"/>
        <v>43</v>
      </c>
      <c r="X629" s="49">
        <f t="shared" si="63"/>
        <v>0</v>
      </c>
      <c r="Y629" s="49">
        <f t="shared" si="63"/>
        <v>0</v>
      </c>
      <c r="Z629" s="49">
        <f t="shared" si="63"/>
        <v>13</v>
      </c>
      <c r="AA629" s="49">
        <f t="shared" si="63"/>
        <v>70</v>
      </c>
      <c r="AB629" s="56">
        <f t="shared" si="63"/>
        <v>0</v>
      </c>
      <c r="AC629" s="49">
        <f t="shared" si="63"/>
        <v>0</v>
      </c>
      <c r="AD629" s="49">
        <f t="shared" si="63"/>
        <v>50</v>
      </c>
      <c r="AE629" s="49">
        <f t="shared" si="63"/>
        <v>30</v>
      </c>
      <c r="AF629" s="49">
        <f t="shared" si="63"/>
        <v>0</v>
      </c>
      <c r="AG629" s="49">
        <f t="shared" si="63"/>
        <v>0</v>
      </c>
      <c r="AH629" s="49">
        <f t="shared" si="63"/>
        <v>118</v>
      </c>
      <c r="AI629" s="49">
        <f t="shared" si="63"/>
        <v>7</v>
      </c>
      <c r="AJ629" s="49">
        <f t="shared" si="63"/>
        <v>20</v>
      </c>
      <c r="AK629" s="49">
        <f t="shared" si="63"/>
        <v>19</v>
      </c>
      <c r="AL629" s="49">
        <f t="shared" ref="AL629:BU629" si="64">SUM(AL606:AL627)</f>
        <v>312</v>
      </c>
      <c r="AM629" s="49">
        <f t="shared" si="64"/>
        <v>0</v>
      </c>
      <c r="AN629" s="49">
        <f t="shared" si="64"/>
        <v>80</v>
      </c>
      <c r="AO629" s="49">
        <f t="shared" si="64"/>
        <v>0</v>
      </c>
      <c r="AP629" s="49">
        <f t="shared" si="64"/>
        <v>20</v>
      </c>
      <c r="AQ629" s="49">
        <f t="shared" si="64"/>
        <v>120</v>
      </c>
      <c r="AR629" s="49">
        <f t="shared" si="64"/>
        <v>0</v>
      </c>
      <c r="AS629" s="49">
        <f t="shared" si="64"/>
        <v>0</v>
      </c>
      <c r="AT629" s="49">
        <f t="shared" si="64"/>
        <v>1.8</v>
      </c>
      <c r="AU629" s="49">
        <f t="shared" si="64"/>
        <v>0.2</v>
      </c>
      <c r="AV629" s="49">
        <f t="shared" si="64"/>
        <v>0</v>
      </c>
      <c r="AW629" s="49">
        <f t="shared" si="64"/>
        <v>100</v>
      </c>
      <c r="AX629" s="49">
        <f t="shared" si="64"/>
        <v>0</v>
      </c>
      <c r="AY629" s="49">
        <f t="shared" si="64"/>
        <v>120</v>
      </c>
      <c r="AZ629" s="49">
        <f t="shared" si="64"/>
        <v>0</v>
      </c>
      <c r="BA629" s="49">
        <f t="shared" si="64"/>
        <v>10</v>
      </c>
      <c r="BB629" s="49">
        <f t="shared" si="64"/>
        <v>0</v>
      </c>
      <c r="BC629" s="108">
        <f t="shared" si="64"/>
        <v>12.5</v>
      </c>
      <c r="BD629" s="51">
        <f t="shared" si="64"/>
        <v>3</v>
      </c>
      <c r="BE629" s="51">
        <f t="shared" si="64"/>
        <v>0</v>
      </c>
      <c r="BF629" s="51">
        <f t="shared" si="64"/>
        <v>3</v>
      </c>
      <c r="BG629" s="51">
        <f t="shared" si="64"/>
        <v>0</v>
      </c>
      <c r="BH629" s="49">
        <f t="shared" si="64"/>
        <v>50</v>
      </c>
      <c r="BI629" s="49">
        <f t="shared" si="64"/>
        <v>0</v>
      </c>
      <c r="BJ629" s="49">
        <f t="shared" si="64"/>
        <v>0</v>
      </c>
      <c r="BK629" s="49">
        <f t="shared" si="64"/>
        <v>169</v>
      </c>
      <c r="BL629" s="49">
        <f t="shared" si="64"/>
        <v>0</v>
      </c>
      <c r="BM629" s="49">
        <f t="shared" si="64"/>
        <v>100</v>
      </c>
      <c r="BN629" s="49">
        <f t="shared" si="64"/>
        <v>0</v>
      </c>
      <c r="BO629" s="49">
        <f t="shared" si="64"/>
        <v>0</v>
      </c>
      <c r="BP629" s="49">
        <f t="shared" si="64"/>
        <v>20</v>
      </c>
      <c r="BQ629" s="49">
        <f t="shared" si="64"/>
        <v>0</v>
      </c>
      <c r="BR629" s="49">
        <f t="shared" si="64"/>
        <v>30</v>
      </c>
      <c r="BS629" s="49">
        <f t="shared" si="64"/>
        <v>15</v>
      </c>
      <c r="BT629" s="49">
        <f t="shared" si="64"/>
        <v>366</v>
      </c>
      <c r="BU629" s="49">
        <f t="shared" si="64"/>
        <v>1568</v>
      </c>
      <c r="BV629" s="52">
        <v>3094</v>
      </c>
    </row>
    <row r="630" spans="1:74" s="38" customFormat="1" ht="12" customHeight="1" x14ac:dyDescent="0.3">
      <c r="A630" s="212">
        <v>26</v>
      </c>
      <c r="B630" s="189" t="s">
        <v>22</v>
      </c>
      <c r="C630" s="197"/>
      <c r="D630" s="151" t="s">
        <v>52</v>
      </c>
      <c r="E630" s="152"/>
      <c r="F630" s="40">
        <v>200</v>
      </c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>
        <v>77</v>
      </c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2"/>
      <c r="AC630" s="41"/>
      <c r="AD630" s="41"/>
      <c r="AE630" s="41"/>
      <c r="AF630" s="41"/>
      <c r="AG630" s="41"/>
      <c r="AH630" s="41"/>
      <c r="AI630" s="41">
        <v>8</v>
      </c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3">
        <v>2</v>
      </c>
      <c r="BD630" s="43"/>
      <c r="BE630" s="43"/>
      <c r="BF630" s="43"/>
      <c r="BG630" s="43"/>
      <c r="BH630" s="41"/>
      <c r="BI630" s="41"/>
      <c r="BJ630" s="41"/>
      <c r="BK630" s="41"/>
      <c r="BL630" s="41"/>
      <c r="BM630" s="41"/>
      <c r="BN630" s="41"/>
      <c r="BO630" s="41"/>
      <c r="BP630" s="41"/>
      <c r="BQ630" s="41"/>
      <c r="BR630" s="41"/>
      <c r="BS630" s="41"/>
      <c r="BT630" s="41"/>
      <c r="BU630" s="41">
        <v>138</v>
      </c>
      <c r="BV630" s="53"/>
    </row>
    <row r="631" spans="1:74" s="38" customFormat="1" ht="12" customHeight="1" x14ac:dyDescent="0.3">
      <c r="A631" s="213"/>
      <c r="B631" s="157"/>
      <c r="C631" s="158"/>
      <c r="D631" s="142" t="s">
        <v>67</v>
      </c>
      <c r="E631" s="143"/>
      <c r="F631" s="32">
        <v>100</v>
      </c>
      <c r="G631" s="32"/>
      <c r="H631" s="33"/>
      <c r="I631" s="33"/>
      <c r="J631" s="33">
        <v>100</v>
      </c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4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  <c r="AZ631" s="33"/>
      <c r="BA631" s="33"/>
      <c r="BB631" s="33"/>
      <c r="BC631" s="35"/>
      <c r="BD631" s="35"/>
      <c r="BE631" s="35"/>
      <c r="BF631" s="35"/>
      <c r="BG631" s="35"/>
      <c r="BH631" s="33"/>
      <c r="BI631" s="33"/>
      <c r="BJ631" s="33"/>
      <c r="BK631" s="33"/>
      <c r="BL631" s="33"/>
      <c r="BM631" s="33"/>
      <c r="BN631" s="33"/>
      <c r="BO631" s="33"/>
      <c r="BP631" s="33"/>
      <c r="BQ631" s="33"/>
      <c r="BR631" s="33"/>
      <c r="BS631" s="33"/>
      <c r="BT631" s="33"/>
      <c r="BU631" s="33"/>
      <c r="BV631" s="37"/>
    </row>
    <row r="632" spans="1:74" s="38" customFormat="1" ht="12" customHeight="1" x14ac:dyDescent="0.3">
      <c r="A632" s="213"/>
      <c r="B632" s="157"/>
      <c r="C632" s="158"/>
      <c r="D632" s="142" t="s">
        <v>10</v>
      </c>
      <c r="E632" s="145"/>
      <c r="F632" s="32">
        <v>10</v>
      </c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4"/>
      <c r="AC632" s="33"/>
      <c r="AD632" s="33"/>
      <c r="AE632" s="33"/>
      <c r="AF632" s="33"/>
      <c r="AG632" s="33"/>
      <c r="AH632" s="33"/>
      <c r="AI632" s="33"/>
      <c r="AJ632" s="33">
        <v>10</v>
      </c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  <c r="AZ632" s="33"/>
      <c r="BA632" s="33"/>
      <c r="BB632" s="33"/>
      <c r="BC632" s="35"/>
      <c r="BD632" s="35"/>
      <c r="BE632" s="35"/>
      <c r="BF632" s="35"/>
      <c r="BG632" s="35"/>
      <c r="BH632" s="33"/>
      <c r="BI632" s="33"/>
      <c r="BJ632" s="33"/>
      <c r="BK632" s="33"/>
      <c r="BL632" s="33"/>
      <c r="BM632" s="33"/>
      <c r="BN632" s="33"/>
      <c r="BO632" s="33"/>
      <c r="BP632" s="33"/>
      <c r="BQ632" s="33"/>
      <c r="BR632" s="33"/>
      <c r="BS632" s="33"/>
      <c r="BT632" s="33"/>
      <c r="BU632" s="33"/>
      <c r="BV632" s="37"/>
    </row>
    <row r="633" spans="1:74" s="38" customFormat="1" ht="12" customHeight="1" x14ac:dyDescent="0.3">
      <c r="A633" s="213"/>
      <c r="B633" s="157"/>
      <c r="C633" s="158"/>
      <c r="D633" s="143" t="s">
        <v>28</v>
      </c>
      <c r="E633" s="150"/>
      <c r="F633" s="32">
        <v>30</v>
      </c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4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  <c r="AZ633" s="33"/>
      <c r="BA633" s="33"/>
      <c r="BB633" s="33"/>
      <c r="BC633" s="35"/>
      <c r="BD633" s="35"/>
      <c r="BE633" s="35"/>
      <c r="BF633" s="35"/>
      <c r="BG633" s="35"/>
      <c r="BH633" s="33"/>
      <c r="BI633" s="33"/>
      <c r="BJ633" s="33"/>
      <c r="BK633" s="33"/>
      <c r="BL633" s="33"/>
      <c r="BM633" s="33"/>
      <c r="BN633" s="33"/>
      <c r="BO633" s="33"/>
      <c r="BP633" s="33"/>
      <c r="BQ633" s="33">
        <v>30</v>
      </c>
      <c r="BR633" s="33"/>
      <c r="BS633" s="33"/>
      <c r="BT633" s="33"/>
      <c r="BU633" s="33"/>
      <c r="BV633" s="37"/>
    </row>
    <row r="634" spans="1:74" s="38" customFormat="1" ht="12" customHeight="1" x14ac:dyDescent="0.3">
      <c r="A634" s="213"/>
      <c r="B634" s="157"/>
      <c r="C634" s="158"/>
      <c r="D634" s="144" t="s">
        <v>129</v>
      </c>
      <c r="E634" s="145"/>
      <c r="F634" s="32">
        <v>200</v>
      </c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4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  <c r="AZ634" s="33"/>
      <c r="BA634" s="33"/>
      <c r="BB634" s="33"/>
      <c r="BC634" s="35"/>
      <c r="BD634" s="35"/>
      <c r="BE634" s="35"/>
      <c r="BF634" s="35"/>
      <c r="BG634" s="35"/>
      <c r="BH634" s="33"/>
      <c r="BI634" s="33">
        <v>200</v>
      </c>
      <c r="BJ634" s="33"/>
      <c r="BK634" s="33"/>
      <c r="BL634" s="33"/>
      <c r="BM634" s="33"/>
      <c r="BN634" s="33"/>
      <c r="BO634" s="33"/>
      <c r="BP634" s="33"/>
      <c r="BQ634" s="33"/>
      <c r="BR634" s="33"/>
      <c r="BS634" s="33"/>
      <c r="BT634" s="33"/>
      <c r="BU634" s="33"/>
      <c r="BV634" s="37"/>
    </row>
    <row r="635" spans="1:74" s="38" customFormat="1" ht="12" customHeight="1" x14ac:dyDescent="0.3">
      <c r="A635" s="213"/>
      <c r="B635" s="157"/>
      <c r="C635" s="158"/>
      <c r="D635" s="143" t="s">
        <v>39</v>
      </c>
      <c r="E635" s="150"/>
      <c r="F635" s="32">
        <v>200</v>
      </c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4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  <c r="AZ635" s="33"/>
      <c r="BA635" s="33"/>
      <c r="BB635" s="33"/>
      <c r="BC635" s="35"/>
      <c r="BD635" s="35"/>
      <c r="BE635" s="35"/>
      <c r="BF635" s="35">
        <v>1</v>
      </c>
      <c r="BG635" s="35"/>
      <c r="BH635" s="33">
        <v>10</v>
      </c>
      <c r="BI635" s="33"/>
      <c r="BJ635" s="33"/>
      <c r="BK635" s="33"/>
      <c r="BL635" s="33"/>
      <c r="BM635" s="33"/>
      <c r="BN635" s="33"/>
      <c r="BO635" s="33"/>
      <c r="BP635" s="33"/>
      <c r="BQ635" s="33"/>
      <c r="BR635" s="33"/>
      <c r="BS635" s="49"/>
      <c r="BT635" s="49"/>
      <c r="BU635" s="49">
        <v>204</v>
      </c>
      <c r="BV635" s="52"/>
    </row>
    <row r="636" spans="1:74" s="38" customFormat="1" ht="10.5" customHeight="1" x14ac:dyDescent="0.3">
      <c r="A636" s="213"/>
      <c r="B636" s="174" t="s">
        <v>23</v>
      </c>
      <c r="C636" s="175"/>
      <c r="D636" s="152" t="s">
        <v>63</v>
      </c>
      <c r="E636" s="155"/>
      <c r="F636" s="40">
        <v>500</v>
      </c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>
        <v>50</v>
      </c>
      <c r="Y636" s="41"/>
      <c r="Z636" s="41"/>
      <c r="AA636" s="41"/>
      <c r="AB636" s="42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>
        <v>100</v>
      </c>
      <c r="AM636" s="41"/>
      <c r="AN636" s="41"/>
      <c r="AO636" s="41">
        <v>20</v>
      </c>
      <c r="AP636" s="41">
        <v>20</v>
      </c>
      <c r="AQ636" s="41"/>
      <c r="AR636" s="41"/>
      <c r="AS636" s="41"/>
      <c r="AT636" s="41">
        <v>1.25</v>
      </c>
      <c r="AU636" s="41"/>
      <c r="AV636" s="41"/>
      <c r="AW636" s="41"/>
      <c r="AX636" s="41"/>
      <c r="AY636" s="41"/>
      <c r="AZ636" s="41"/>
      <c r="BA636" s="41"/>
      <c r="BB636" s="41"/>
      <c r="BC636" s="43">
        <v>3</v>
      </c>
      <c r="BD636" s="43"/>
      <c r="BE636" s="43"/>
      <c r="BF636" s="43"/>
      <c r="BG636" s="43"/>
      <c r="BH636" s="41"/>
      <c r="BI636" s="41"/>
      <c r="BJ636" s="41"/>
      <c r="BK636" s="41"/>
      <c r="BL636" s="41"/>
      <c r="BM636" s="41"/>
      <c r="BN636" s="41"/>
      <c r="BO636" s="41"/>
      <c r="BP636" s="41"/>
      <c r="BQ636" s="41"/>
      <c r="BR636" s="41"/>
      <c r="BS636" s="21"/>
      <c r="BT636" s="21">
        <v>345</v>
      </c>
      <c r="BU636" s="21"/>
      <c r="BV636" s="25"/>
    </row>
    <row r="637" spans="1:74" s="38" customFormat="1" ht="12" customHeight="1" x14ac:dyDescent="0.3">
      <c r="A637" s="213"/>
      <c r="B637" s="176"/>
      <c r="C637" s="177"/>
      <c r="D637" s="142" t="s">
        <v>48</v>
      </c>
      <c r="E637" s="145"/>
      <c r="F637" s="54">
        <v>120</v>
      </c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2"/>
      <c r="AC637" s="21">
        <v>120</v>
      </c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3"/>
      <c r="BD637" s="23"/>
      <c r="BE637" s="23"/>
      <c r="BF637" s="23"/>
      <c r="BG637" s="23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33"/>
      <c r="BT637" s="33"/>
      <c r="BU637" s="33"/>
      <c r="BV637" s="37"/>
    </row>
    <row r="638" spans="1:74" s="38" customFormat="1" ht="12" customHeight="1" x14ac:dyDescent="0.3">
      <c r="A638" s="213"/>
      <c r="B638" s="176"/>
      <c r="C638" s="177"/>
      <c r="D638" s="144" t="s">
        <v>35</v>
      </c>
      <c r="E638" s="143"/>
      <c r="F638" s="32">
        <v>20</v>
      </c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4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  <c r="AZ638" s="33"/>
      <c r="BA638" s="33"/>
      <c r="BB638" s="33"/>
      <c r="BC638" s="35"/>
      <c r="BD638" s="35"/>
      <c r="BE638" s="35"/>
      <c r="BF638" s="35"/>
      <c r="BG638" s="35"/>
      <c r="BH638" s="33"/>
      <c r="BI638" s="33"/>
      <c r="BJ638" s="33"/>
      <c r="BK638" s="33"/>
      <c r="BL638" s="33"/>
      <c r="BM638" s="33"/>
      <c r="BN638" s="33"/>
      <c r="BO638" s="33"/>
      <c r="BP638" s="33"/>
      <c r="BQ638" s="33"/>
      <c r="BR638" s="33"/>
      <c r="BS638" s="33">
        <v>20</v>
      </c>
      <c r="BT638" s="33"/>
      <c r="BU638" s="33"/>
      <c r="BV638" s="37"/>
    </row>
    <row r="639" spans="1:74" s="38" customFormat="1" ht="12" customHeight="1" x14ac:dyDescent="0.3">
      <c r="A639" s="213"/>
      <c r="B639" s="176"/>
      <c r="C639" s="177"/>
      <c r="D639" s="139" t="s">
        <v>51</v>
      </c>
      <c r="E639" s="140"/>
      <c r="F639" s="20">
        <v>200</v>
      </c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>
        <v>64</v>
      </c>
      <c r="V639" s="21"/>
      <c r="W639" s="21"/>
      <c r="X639" s="21"/>
      <c r="Y639" s="21"/>
      <c r="Z639" s="21"/>
      <c r="AA639" s="21"/>
      <c r="AB639" s="22"/>
      <c r="AC639" s="21"/>
      <c r="AD639" s="21"/>
      <c r="AE639" s="21"/>
      <c r="AF639" s="21"/>
      <c r="AG639" s="21"/>
      <c r="AH639" s="21"/>
      <c r="AI639" s="21">
        <v>8</v>
      </c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3">
        <v>2</v>
      </c>
      <c r="BD639" s="23"/>
      <c r="BE639" s="23"/>
      <c r="BF639" s="23"/>
      <c r="BG639" s="23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>
        <v>154</v>
      </c>
      <c r="BV639" s="25"/>
    </row>
    <row r="640" spans="1:74" s="38" customFormat="1" ht="13.5" customHeight="1" x14ac:dyDescent="0.3">
      <c r="A640" s="213"/>
      <c r="B640" s="176"/>
      <c r="C640" s="177"/>
      <c r="D640" s="143" t="s">
        <v>65</v>
      </c>
      <c r="E640" s="188"/>
      <c r="F640" s="32">
        <v>100</v>
      </c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4"/>
      <c r="AC640" s="33"/>
      <c r="AD640" s="33"/>
      <c r="AE640" s="33"/>
      <c r="AF640" s="33"/>
      <c r="AG640" s="33"/>
      <c r="AH640" s="33"/>
      <c r="AI640" s="33"/>
      <c r="AJ640" s="33"/>
      <c r="AK640" s="33">
        <v>10</v>
      </c>
      <c r="AL640" s="33"/>
      <c r="AM640" s="33">
        <v>81</v>
      </c>
      <c r="AN640" s="33"/>
      <c r="AO640" s="33"/>
      <c r="AP640" s="33">
        <v>9</v>
      </c>
      <c r="AQ640" s="33"/>
      <c r="AR640" s="33"/>
      <c r="AS640" s="33"/>
      <c r="AT640" s="33"/>
      <c r="AU640" s="33"/>
      <c r="AV640" s="33"/>
      <c r="AW640" s="33"/>
      <c r="AX640" s="33"/>
      <c r="AY640" s="33"/>
      <c r="AZ640" s="33"/>
      <c r="BA640" s="33"/>
      <c r="BB640" s="33"/>
      <c r="BC640" s="35"/>
      <c r="BD640" s="35"/>
      <c r="BE640" s="35"/>
      <c r="BF640" s="35"/>
      <c r="BG640" s="35"/>
      <c r="BH640" s="33">
        <v>1</v>
      </c>
      <c r="BI640" s="33"/>
      <c r="BJ640" s="33"/>
      <c r="BK640" s="33"/>
      <c r="BL640" s="33"/>
      <c r="BM640" s="33"/>
      <c r="BN640" s="33"/>
      <c r="BO640" s="33"/>
      <c r="BP640" s="33"/>
      <c r="BQ640" s="33"/>
      <c r="BR640" s="33"/>
      <c r="BS640" s="33"/>
      <c r="BT640" s="33"/>
      <c r="BU640" s="33"/>
      <c r="BV640" s="37"/>
    </row>
    <row r="641" spans="1:74" s="38" customFormat="1" ht="12" customHeight="1" x14ac:dyDescent="0.3">
      <c r="A641" s="213"/>
      <c r="B641" s="176"/>
      <c r="C641" s="177"/>
      <c r="D641" s="143" t="s">
        <v>42</v>
      </c>
      <c r="E641" s="148"/>
      <c r="F641" s="32">
        <v>100</v>
      </c>
      <c r="G641" s="33">
        <v>100</v>
      </c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4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  <c r="AZ641" s="33"/>
      <c r="BA641" s="33"/>
      <c r="BB641" s="33"/>
      <c r="BC641" s="35"/>
      <c r="BD641" s="35"/>
      <c r="BE641" s="35"/>
      <c r="BF641" s="35"/>
      <c r="BG641" s="35"/>
      <c r="BH641" s="33"/>
      <c r="BI641" s="33"/>
      <c r="BJ641" s="33"/>
      <c r="BK641" s="33"/>
      <c r="BL641" s="33"/>
      <c r="BM641" s="33"/>
      <c r="BN641" s="33"/>
      <c r="BO641" s="33"/>
      <c r="BP641" s="33"/>
      <c r="BQ641" s="33"/>
      <c r="BR641" s="33"/>
      <c r="BS641" s="33"/>
      <c r="BT641" s="33"/>
      <c r="BU641" s="33"/>
      <c r="BV641" s="37"/>
    </row>
    <row r="642" spans="1:74" s="38" customFormat="1" ht="12" customHeight="1" x14ac:dyDescent="0.3">
      <c r="A642" s="213"/>
      <c r="B642" s="176"/>
      <c r="C642" s="177"/>
      <c r="D642" s="143" t="s">
        <v>38</v>
      </c>
      <c r="E642" s="148"/>
      <c r="F642" s="32">
        <v>200</v>
      </c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4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>
        <v>0.2</v>
      </c>
      <c r="AV642" s="33"/>
      <c r="AW642" s="33"/>
      <c r="AX642" s="33"/>
      <c r="AY642" s="33"/>
      <c r="AZ642" s="33"/>
      <c r="BA642" s="33">
        <v>10</v>
      </c>
      <c r="BB642" s="33"/>
      <c r="BC642" s="35"/>
      <c r="BD642" s="35"/>
      <c r="BE642" s="35"/>
      <c r="BF642" s="35"/>
      <c r="BG642" s="35"/>
      <c r="BH642" s="33">
        <v>12</v>
      </c>
      <c r="BI642" s="33"/>
      <c r="BJ642" s="33"/>
      <c r="BK642" s="33"/>
      <c r="BL642" s="33"/>
      <c r="BM642" s="33"/>
      <c r="BN642" s="33"/>
      <c r="BO642" s="33"/>
      <c r="BP642" s="33"/>
      <c r="BQ642" s="33"/>
      <c r="BR642" s="33"/>
      <c r="BS642" s="33"/>
      <c r="BT642" s="33"/>
      <c r="BU642" s="33">
        <v>216</v>
      </c>
      <c r="BV642" s="37"/>
    </row>
    <row r="643" spans="1:74" s="38" customFormat="1" ht="12" customHeight="1" x14ac:dyDescent="0.3">
      <c r="A643" s="213"/>
      <c r="B643" s="178"/>
      <c r="C643" s="179"/>
      <c r="D643" s="161" t="s">
        <v>167</v>
      </c>
      <c r="E643" s="182"/>
      <c r="F643" s="48">
        <v>100</v>
      </c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50"/>
      <c r="AC643" s="49"/>
      <c r="AD643" s="49"/>
      <c r="AE643" s="49"/>
      <c r="AF643" s="49"/>
      <c r="AG643" s="49"/>
      <c r="AH643" s="49"/>
      <c r="AI643" s="49"/>
      <c r="AJ643" s="49"/>
      <c r="AK643" s="49"/>
      <c r="AL643" s="49"/>
      <c r="AM643" s="49"/>
      <c r="AN643" s="49"/>
      <c r="AO643" s="49"/>
      <c r="AP643" s="49"/>
      <c r="AQ643" s="49"/>
      <c r="AR643" s="49"/>
      <c r="AS643" s="49"/>
      <c r="AT643" s="49"/>
      <c r="AU643" s="49"/>
      <c r="AV643" s="49"/>
      <c r="AW643" s="49">
        <v>100</v>
      </c>
      <c r="AX643" s="49"/>
      <c r="AY643" s="49"/>
      <c r="AZ643" s="49"/>
      <c r="BA643" s="49"/>
      <c r="BB643" s="49"/>
      <c r="BC643" s="51"/>
      <c r="BD643" s="51"/>
      <c r="BE643" s="51"/>
      <c r="BF643" s="51"/>
      <c r="BG643" s="51"/>
      <c r="BH643" s="49"/>
      <c r="BI643" s="49"/>
      <c r="BJ643" s="49"/>
      <c r="BK643" s="49"/>
      <c r="BL643" s="49"/>
      <c r="BM643" s="49"/>
      <c r="BN643" s="49"/>
      <c r="BO643" s="49"/>
      <c r="BP643" s="49"/>
      <c r="BQ643" s="49"/>
      <c r="BR643" s="49"/>
      <c r="BS643" s="49"/>
      <c r="BT643" s="49"/>
      <c r="BU643" s="49"/>
      <c r="BV643" s="52"/>
    </row>
    <row r="644" spans="1:74" s="38" customFormat="1" ht="12" customHeight="1" x14ac:dyDescent="0.3">
      <c r="A644" s="213"/>
      <c r="B644" s="189" t="s">
        <v>90</v>
      </c>
      <c r="C644" s="190"/>
      <c r="D644" s="151" t="s">
        <v>43</v>
      </c>
      <c r="E644" s="152"/>
      <c r="F644" s="40">
        <v>100</v>
      </c>
      <c r="G644" s="41"/>
      <c r="H644" s="41">
        <v>100</v>
      </c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2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3"/>
      <c r="BD644" s="43"/>
      <c r="BE644" s="43"/>
      <c r="BF644" s="43"/>
      <c r="BG644" s="43"/>
      <c r="BH644" s="41"/>
      <c r="BI644" s="41"/>
      <c r="BJ644" s="41"/>
      <c r="BK644" s="41"/>
      <c r="BL644" s="41"/>
      <c r="BM644" s="41"/>
      <c r="BN644" s="41"/>
      <c r="BO644" s="41"/>
      <c r="BP644" s="41"/>
      <c r="BQ644" s="41"/>
      <c r="BR644" s="41"/>
      <c r="BS644" s="41"/>
      <c r="BT644" s="41"/>
      <c r="BU644" s="41"/>
      <c r="BV644" s="53"/>
    </row>
    <row r="645" spans="1:74" s="38" customFormat="1" ht="12" customHeight="1" x14ac:dyDescent="0.3">
      <c r="A645" s="213"/>
      <c r="B645" s="191"/>
      <c r="C645" s="192"/>
      <c r="D645" s="142" t="s">
        <v>10</v>
      </c>
      <c r="E645" s="143"/>
      <c r="F645" s="32">
        <v>10</v>
      </c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4"/>
      <c r="AC645" s="33"/>
      <c r="AD645" s="33"/>
      <c r="AE645" s="33"/>
      <c r="AF645" s="33"/>
      <c r="AG645" s="33"/>
      <c r="AH645" s="33"/>
      <c r="AI645" s="33"/>
      <c r="AJ645" s="33">
        <v>10</v>
      </c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  <c r="BA645" s="33"/>
      <c r="BB645" s="33"/>
      <c r="BC645" s="35"/>
      <c r="BD645" s="35"/>
      <c r="BE645" s="35"/>
      <c r="BF645" s="35"/>
      <c r="BG645" s="35"/>
      <c r="BH645" s="33"/>
      <c r="BI645" s="33"/>
      <c r="BJ645" s="33"/>
      <c r="BK645" s="33"/>
      <c r="BL645" s="33"/>
      <c r="BM645" s="33"/>
      <c r="BN645" s="33"/>
      <c r="BO645" s="33"/>
      <c r="BP645" s="33"/>
      <c r="BQ645" s="33"/>
      <c r="BR645" s="33"/>
      <c r="BS645" s="33"/>
      <c r="BT645" s="33"/>
      <c r="BU645" s="33"/>
      <c r="BV645" s="37"/>
    </row>
    <row r="646" spans="1:74" s="38" customFormat="1" ht="12" customHeight="1" x14ac:dyDescent="0.3">
      <c r="A646" s="213"/>
      <c r="B646" s="191"/>
      <c r="C646" s="192"/>
      <c r="D646" s="142" t="s">
        <v>92</v>
      </c>
      <c r="E646" s="143"/>
      <c r="F646" s="44">
        <v>50</v>
      </c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6"/>
      <c r="AC646" s="45"/>
      <c r="AD646" s="45">
        <v>50</v>
      </c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  <c r="BC646" s="47"/>
      <c r="BD646" s="47"/>
      <c r="BE646" s="47"/>
      <c r="BF646" s="47"/>
      <c r="BG646" s="47"/>
      <c r="BH646" s="45"/>
      <c r="BI646" s="45"/>
      <c r="BJ646" s="45"/>
      <c r="BK646" s="45"/>
      <c r="BL646" s="45"/>
      <c r="BM646" s="45"/>
      <c r="BN646" s="45"/>
      <c r="BO646" s="45"/>
      <c r="BP646" s="45"/>
      <c r="BQ646" s="45"/>
      <c r="BR646" s="45"/>
      <c r="BS646" s="33"/>
      <c r="BT646" s="33"/>
      <c r="BU646" s="33"/>
      <c r="BV646" s="37"/>
    </row>
    <row r="647" spans="1:74" s="38" customFormat="1" ht="12" customHeight="1" x14ac:dyDescent="0.3">
      <c r="A647" s="213"/>
      <c r="B647" s="191"/>
      <c r="C647" s="192"/>
      <c r="D647" s="149" t="s">
        <v>39</v>
      </c>
      <c r="E647" s="150"/>
      <c r="F647" s="32">
        <v>200</v>
      </c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4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3"/>
      <c r="BC647" s="35"/>
      <c r="BD647" s="35"/>
      <c r="BE647" s="35"/>
      <c r="BF647" s="35">
        <v>1</v>
      </c>
      <c r="BG647" s="35"/>
      <c r="BH647" s="33">
        <v>10</v>
      </c>
      <c r="BI647" s="33"/>
      <c r="BJ647" s="33"/>
      <c r="BK647" s="33"/>
      <c r="BL647" s="33"/>
      <c r="BM647" s="33"/>
      <c r="BN647" s="33"/>
      <c r="BO647" s="33"/>
      <c r="BP647" s="33"/>
      <c r="BQ647" s="33"/>
      <c r="BR647" s="33"/>
      <c r="BS647" s="33"/>
      <c r="BT647" s="33"/>
      <c r="BU647" s="33">
        <v>204</v>
      </c>
      <c r="BV647" s="37"/>
    </row>
    <row r="648" spans="1:74" s="38" customFormat="1" ht="12" customHeight="1" x14ac:dyDescent="0.3">
      <c r="A648" s="213"/>
      <c r="B648" s="191"/>
      <c r="C648" s="192"/>
      <c r="D648" s="163"/>
      <c r="E648" s="162"/>
      <c r="F648" s="48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50"/>
      <c r="AC648" s="49"/>
      <c r="AD648" s="49"/>
      <c r="AE648" s="49"/>
      <c r="AF648" s="49"/>
      <c r="AG648" s="49"/>
      <c r="AH648" s="49"/>
      <c r="AI648" s="49"/>
      <c r="AJ648" s="49"/>
      <c r="AK648" s="49"/>
      <c r="AL648" s="49"/>
      <c r="AM648" s="49"/>
      <c r="AN648" s="49"/>
      <c r="AO648" s="49"/>
      <c r="AP648" s="49"/>
      <c r="AQ648" s="49"/>
      <c r="AR648" s="49"/>
      <c r="AS648" s="49"/>
      <c r="AT648" s="49"/>
      <c r="AU648" s="49"/>
      <c r="AV648" s="49"/>
      <c r="AW648" s="49"/>
      <c r="AX648" s="49"/>
      <c r="AY648" s="49"/>
      <c r="AZ648" s="49"/>
      <c r="BA648" s="49"/>
      <c r="BB648" s="49"/>
      <c r="BC648" s="51"/>
      <c r="BD648" s="51"/>
      <c r="BE648" s="51"/>
      <c r="BF648" s="51"/>
      <c r="BG648" s="51"/>
      <c r="BH648" s="49"/>
      <c r="BI648" s="49"/>
      <c r="BJ648" s="49"/>
      <c r="BK648" s="49"/>
      <c r="BL648" s="49"/>
      <c r="BM648" s="49"/>
      <c r="BN648" s="49"/>
      <c r="BO648" s="49"/>
      <c r="BP648" s="49"/>
      <c r="BQ648" s="49"/>
      <c r="BR648" s="49"/>
      <c r="BS648" s="49"/>
      <c r="BT648" s="49"/>
      <c r="BU648" s="49"/>
      <c r="BV648" s="52"/>
    </row>
    <row r="649" spans="1:74" s="38" customFormat="1" ht="12" customHeight="1" x14ac:dyDescent="0.3">
      <c r="A649" s="213"/>
      <c r="B649" s="189" t="s">
        <v>24</v>
      </c>
      <c r="C649" s="197"/>
      <c r="D649" s="139" t="s">
        <v>59</v>
      </c>
      <c r="E649" s="140"/>
      <c r="F649" s="20">
        <v>100</v>
      </c>
      <c r="G649" s="21"/>
      <c r="H649" s="21">
        <v>12</v>
      </c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2"/>
      <c r="AC649" s="21"/>
      <c r="AD649" s="21"/>
      <c r="AE649" s="21"/>
      <c r="AF649" s="21"/>
      <c r="AG649" s="21">
        <v>85</v>
      </c>
      <c r="AH649" s="21">
        <v>4</v>
      </c>
      <c r="AI649" s="21"/>
      <c r="AJ649" s="21"/>
      <c r="AK649" s="21">
        <v>10</v>
      </c>
      <c r="AL649" s="21"/>
      <c r="AM649" s="21"/>
      <c r="AN649" s="21"/>
      <c r="AO649" s="21"/>
      <c r="AP649" s="21">
        <v>17</v>
      </c>
      <c r="AQ649" s="21"/>
      <c r="AR649" s="21"/>
      <c r="AS649" s="21"/>
      <c r="AT649" s="21">
        <v>0.25</v>
      </c>
      <c r="AU649" s="21"/>
      <c r="AV649" s="21"/>
      <c r="AW649" s="21"/>
      <c r="AX649" s="21"/>
      <c r="AY649" s="21"/>
      <c r="AZ649" s="21"/>
      <c r="BA649" s="21"/>
      <c r="BB649" s="21"/>
      <c r="BC649" s="23">
        <v>4</v>
      </c>
      <c r="BD649" s="23"/>
      <c r="BE649" s="23"/>
      <c r="BF649" s="23"/>
      <c r="BG649" s="23"/>
      <c r="BH649" s="21"/>
      <c r="BI649" s="21"/>
      <c r="BJ649" s="21"/>
      <c r="BK649" s="21">
        <v>8</v>
      </c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5"/>
    </row>
    <row r="650" spans="1:74" s="38" customFormat="1" ht="12.75" customHeight="1" x14ac:dyDescent="0.3">
      <c r="A650" s="213"/>
      <c r="B650" s="157"/>
      <c r="C650" s="158"/>
      <c r="D650" s="139" t="s">
        <v>49</v>
      </c>
      <c r="E650" s="140"/>
      <c r="F650" s="20">
        <v>200</v>
      </c>
      <c r="G650" s="21"/>
      <c r="H650" s="21"/>
      <c r="I650" s="21"/>
      <c r="J650" s="21"/>
      <c r="K650" s="21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4"/>
      <c r="AC650" s="33"/>
      <c r="AD650" s="33"/>
      <c r="AE650" s="33"/>
      <c r="AF650" s="33"/>
      <c r="AG650" s="33"/>
      <c r="AH650" s="33"/>
      <c r="AI650" s="33">
        <v>10</v>
      </c>
      <c r="AJ650" s="33"/>
      <c r="AK650" s="33"/>
      <c r="AL650" s="33">
        <v>170</v>
      </c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3"/>
      <c r="BC650" s="35">
        <v>2</v>
      </c>
      <c r="BD650" s="35"/>
      <c r="BE650" s="35"/>
      <c r="BF650" s="35"/>
      <c r="BG650" s="35"/>
      <c r="BH650" s="33"/>
      <c r="BI650" s="33"/>
      <c r="BJ650" s="33"/>
      <c r="BK650" s="33">
        <v>30</v>
      </c>
      <c r="BL650" s="33"/>
      <c r="BM650" s="33"/>
      <c r="BN650" s="33"/>
      <c r="BO650" s="33"/>
      <c r="BP650" s="33"/>
      <c r="BQ650" s="33"/>
      <c r="BR650" s="33"/>
      <c r="BS650" s="33"/>
      <c r="BT650" s="33"/>
      <c r="BU650" s="33"/>
      <c r="BV650" s="37"/>
    </row>
    <row r="651" spans="1:74" s="38" customFormat="1" ht="12" customHeight="1" x14ac:dyDescent="0.3">
      <c r="A651" s="213"/>
      <c r="B651" s="157"/>
      <c r="C651" s="158"/>
      <c r="D651" s="144" t="s">
        <v>97</v>
      </c>
      <c r="E651" s="145"/>
      <c r="F651" s="32">
        <v>30</v>
      </c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4"/>
      <c r="AC651" s="33"/>
      <c r="AD651" s="33"/>
      <c r="AE651" s="33">
        <v>30</v>
      </c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  <c r="AZ651" s="33"/>
      <c r="BA651" s="33"/>
      <c r="BB651" s="33"/>
      <c r="BC651" s="35"/>
      <c r="BD651" s="35"/>
      <c r="BE651" s="35"/>
      <c r="BF651" s="35"/>
      <c r="BG651" s="35"/>
      <c r="BH651" s="33"/>
      <c r="BI651" s="33"/>
      <c r="BJ651" s="33"/>
      <c r="BK651" s="33"/>
      <c r="BL651" s="33"/>
      <c r="BM651" s="33"/>
      <c r="BN651" s="33"/>
      <c r="BO651" s="33"/>
      <c r="BP651" s="33"/>
      <c r="BQ651" s="33"/>
      <c r="BR651" s="33"/>
      <c r="BS651" s="33"/>
      <c r="BT651" s="33"/>
      <c r="BU651" s="33"/>
      <c r="BV651" s="37"/>
    </row>
    <row r="652" spans="1:74" s="38" customFormat="1" ht="12" customHeight="1" x14ac:dyDescent="0.3">
      <c r="A652" s="213"/>
      <c r="B652" s="157"/>
      <c r="C652" s="158"/>
      <c r="D652" s="142" t="s">
        <v>67</v>
      </c>
      <c r="E652" s="145"/>
      <c r="F652" s="32">
        <v>100</v>
      </c>
      <c r="G652" s="33"/>
      <c r="H652" s="33"/>
      <c r="I652" s="33"/>
      <c r="J652" s="33">
        <v>100</v>
      </c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4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  <c r="AZ652" s="33"/>
      <c r="BA652" s="33"/>
      <c r="BB652" s="33"/>
      <c r="BC652" s="35"/>
      <c r="BD652" s="35"/>
      <c r="BE652" s="35"/>
      <c r="BF652" s="35"/>
      <c r="BG652" s="35"/>
      <c r="BH652" s="33"/>
      <c r="BI652" s="33"/>
      <c r="BJ652" s="33"/>
      <c r="BK652" s="33"/>
      <c r="BL652" s="33"/>
      <c r="BM652" s="33"/>
      <c r="BN652" s="33"/>
      <c r="BO652" s="33"/>
      <c r="BP652" s="33"/>
      <c r="BQ652" s="33"/>
      <c r="BR652" s="33"/>
      <c r="BS652" s="33"/>
      <c r="BT652" s="33"/>
      <c r="BU652" s="33"/>
      <c r="BV652" s="37"/>
    </row>
    <row r="653" spans="1:74" s="38" customFormat="1" ht="12" customHeight="1" x14ac:dyDescent="0.3">
      <c r="A653" s="213"/>
      <c r="B653" s="157"/>
      <c r="C653" s="158"/>
      <c r="D653" s="142" t="s">
        <v>10</v>
      </c>
      <c r="E653" s="145"/>
      <c r="F653" s="32">
        <v>10</v>
      </c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4"/>
      <c r="AC653" s="33"/>
      <c r="AD653" s="33"/>
      <c r="AE653" s="33"/>
      <c r="AF653" s="33"/>
      <c r="AG653" s="33"/>
      <c r="AH653" s="33"/>
      <c r="AI653" s="33"/>
      <c r="AJ653" s="33">
        <v>10</v>
      </c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  <c r="AZ653" s="33"/>
      <c r="BA653" s="33"/>
      <c r="BB653" s="33"/>
      <c r="BC653" s="35"/>
      <c r="BD653" s="35"/>
      <c r="BE653" s="35"/>
      <c r="BF653" s="35"/>
      <c r="BG653" s="35"/>
      <c r="BH653" s="33"/>
      <c r="BI653" s="33"/>
      <c r="BJ653" s="33"/>
      <c r="BK653" s="33"/>
      <c r="BL653" s="33"/>
      <c r="BM653" s="33"/>
      <c r="BN653" s="33"/>
      <c r="BO653" s="33"/>
      <c r="BP653" s="33"/>
      <c r="BQ653" s="33"/>
      <c r="BR653" s="33"/>
      <c r="BS653" s="33"/>
      <c r="BT653" s="33"/>
      <c r="BU653" s="33"/>
      <c r="BV653" s="37"/>
    </row>
    <row r="654" spans="1:74" s="38" customFormat="1" ht="11.25" customHeight="1" x14ac:dyDescent="0.3">
      <c r="A654" s="213"/>
      <c r="B654" s="157"/>
      <c r="C654" s="158"/>
      <c r="D654" s="143" t="s">
        <v>39</v>
      </c>
      <c r="E654" s="150"/>
      <c r="F654" s="32">
        <v>200</v>
      </c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4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  <c r="BA654" s="33"/>
      <c r="BB654" s="33"/>
      <c r="BC654" s="35"/>
      <c r="BD654" s="35"/>
      <c r="BE654" s="35"/>
      <c r="BF654" s="35">
        <v>1</v>
      </c>
      <c r="BG654" s="35"/>
      <c r="BH654" s="33">
        <v>10</v>
      </c>
      <c r="BI654" s="33"/>
      <c r="BJ654" s="33"/>
      <c r="BK654" s="33"/>
      <c r="BL654" s="33"/>
      <c r="BM654" s="33"/>
      <c r="BN654" s="33"/>
      <c r="BO654" s="33"/>
      <c r="BP654" s="33"/>
      <c r="BQ654" s="33"/>
      <c r="BR654" s="33"/>
      <c r="BS654" s="33"/>
      <c r="BT654" s="33"/>
      <c r="BU654" s="33">
        <v>204</v>
      </c>
      <c r="BV654" s="37"/>
    </row>
    <row r="655" spans="1:74" s="38" customFormat="1" ht="12" customHeight="1" x14ac:dyDescent="0.3">
      <c r="A655" s="214"/>
      <c r="B655" s="157"/>
      <c r="C655" s="158"/>
      <c r="D655" s="93"/>
      <c r="E655" s="94"/>
      <c r="F655" s="44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6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47"/>
      <c r="BD655" s="47"/>
      <c r="BE655" s="47"/>
      <c r="BF655" s="47"/>
      <c r="BG655" s="47"/>
      <c r="BH655" s="45"/>
      <c r="BI655" s="45"/>
      <c r="BJ655" s="45"/>
      <c r="BK655" s="45"/>
      <c r="BL655" s="45"/>
      <c r="BM655" s="45"/>
      <c r="BN655" s="45"/>
      <c r="BO655" s="45"/>
      <c r="BP655" s="45"/>
      <c r="BQ655" s="45"/>
      <c r="BR655" s="45"/>
      <c r="BS655" s="45"/>
      <c r="BT655" s="45"/>
      <c r="BU655" s="45"/>
      <c r="BV655" s="55"/>
    </row>
    <row r="656" spans="1:74" s="38" customFormat="1" ht="12" customHeight="1" x14ac:dyDescent="0.3">
      <c r="A656" s="215"/>
      <c r="B656" s="159"/>
      <c r="C656" s="160"/>
      <c r="D656" s="146" t="s">
        <v>25</v>
      </c>
      <c r="E656" s="147"/>
      <c r="F656" s="48"/>
      <c r="G656" s="49">
        <f t="shared" ref="G656:AI656" si="65">SUM(G630:G654)</f>
        <v>100</v>
      </c>
      <c r="H656" s="49">
        <f t="shared" si="65"/>
        <v>112</v>
      </c>
      <c r="I656" s="49">
        <f t="shared" si="65"/>
        <v>0</v>
      </c>
      <c r="J656" s="49">
        <f t="shared" si="65"/>
        <v>200</v>
      </c>
      <c r="K656" s="49">
        <f t="shared" si="65"/>
        <v>0</v>
      </c>
      <c r="L656" s="49">
        <f t="shared" si="65"/>
        <v>0</v>
      </c>
      <c r="M656" s="49">
        <f t="shared" si="65"/>
        <v>0</v>
      </c>
      <c r="N656" s="49">
        <f t="shared" si="65"/>
        <v>0</v>
      </c>
      <c r="O656" s="49">
        <f t="shared" si="65"/>
        <v>0</v>
      </c>
      <c r="P656" s="49">
        <f t="shared" si="65"/>
        <v>0</v>
      </c>
      <c r="Q656" s="49">
        <f t="shared" si="65"/>
        <v>77</v>
      </c>
      <c r="R656" s="49">
        <f t="shared" si="65"/>
        <v>0</v>
      </c>
      <c r="S656" s="49">
        <f t="shared" si="65"/>
        <v>0</v>
      </c>
      <c r="T656" s="49">
        <f t="shared" si="65"/>
        <v>0</v>
      </c>
      <c r="U656" s="49">
        <f t="shared" si="65"/>
        <v>64</v>
      </c>
      <c r="V656" s="49">
        <f t="shared" si="65"/>
        <v>0</v>
      </c>
      <c r="W656" s="49">
        <f t="shared" si="65"/>
        <v>0</v>
      </c>
      <c r="X656" s="49">
        <f t="shared" si="65"/>
        <v>50</v>
      </c>
      <c r="Y656" s="49">
        <f t="shared" si="65"/>
        <v>0</v>
      </c>
      <c r="Z656" s="49">
        <f t="shared" si="65"/>
        <v>0</v>
      </c>
      <c r="AA656" s="49">
        <f t="shared" si="65"/>
        <v>0</v>
      </c>
      <c r="AB656" s="109">
        <f t="shared" si="65"/>
        <v>0</v>
      </c>
      <c r="AC656" s="49">
        <f t="shared" si="65"/>
        <v>120</v>
      </c>
      <c r="AD656" s="49">
        <f t="shared" si="65"/>
        <v>50</v>
      </c>
      <c r="AE656" s="49">
        <f t="shared" si="65"/>
        <v>30</v>
      </c>
      <c r="AF656" s="49">
        <f t="shared" si="65"/>
        <v>0</v>
      </c>
      <c r="AG656" s="49">
        <f t="shared" si="65"/>
        <v>85</v>
      </c>
      <c r="AH656" s="49">
        <f t="shared" si="65"/>
        <v>4</v>
      </c>
      <c r="AI656" s="49">
        <f t="shared" si="65"/>
        <v>26</v>
      </c>
      <c r="AJ656" s="49">
        <f t="shared" ref="AJ656:BO656" si="66">SUM(AJ630:AJ654)</f>
        <v>30</v>
      </c>
      <c r="AK656" s="49">
        <f t="shared" si="66"/>
        <v>20</v>
      </c>
      <c r="AL656" s="49">
        <f t="shared" si="66"/>
        <v>270</v>
      </c>
      <c r="AM656" s="49">
        <f t="shared" si="66"/>
        <v>81</v>
      </c>
      <c r="AN656" s="49">
        <f t="shared" si="66"/>
        <v>0</v>
      </c>
      <c r="AO656" s="49">
        <f t="shared" si="66"/>
        <v>20</v>
      </c>
      <c r="AP656" s="49">
        <f t="shared" si="66"/>
        <v>46</v>
      </c>
      <c r="AQ656" s="49">
        <f t="shared" si="66"/>
        <v>0</v>
      </c>
      <c r="AR656" s="49">
        <f t="shared" si="66"/>
        <v>0</v>
      </c>
      <c r="AS656" s="49">
        <f t="shared" si="66"/>
        <v>0</v>
      </c>
      <c r="AT656" s="49">
        <f t="shared" si="66"/>
        <v>1.5</v>
      </c>
      <c r="AU656" s="49">
        <f t="shared" si="66"/>
        <v>0.2</v>
      </c>
      <c r="AV656" s="49">
        <f t="shared" si="66"/>
        <v>0</v>
      </c>
      <c r="AW656" s="49">
        <f t="shared" si="66"/>
        <v>100</v>
      </c>
      <c r="AX656" s="49">
        <f t="shared" si="66"/>
        <v>0</v>
      </c>
      <c r="AY656" s="49">
        <f t="shared" si="66"/>
        <v>0</v>
      </c>
      <c r="AZ656" s="49">
        <f t="shared" si="66"/>
        <v>0</v>
      </c>
      <c r="BA656" s="49">
        <f t="shared" si="66"/>
        <v>10</v>
      </c>
      <c r="BB656" s="49">
        <f t="shared" si="66"/>
        <v>0</v>
      </c>
      <c r="BC656" s="51">
        <f t="shared" si="66"/>
        <v>13</v>
      </c>
      <c r="BD656" s="51">
        <f t="shared" si="66"/>
        <v>0</v>
      </c>
      <c r="BE656" s="51">
        <f t="shared" si="66"/>
        <v>0</v>
      </c>
      <c r="BF656" s="51">
        <f t="shared" si="66"/>
        <v>3</v>
      </c>
      <c r="BG656" s="51">
        <f t="shared" si="66"/>
        <v>0</v>
      </c>
      <c r="BH656" s="49">
        <f t="shared" si="66"/>
        <v>43</v>
      </c>
      <c r="BI656" s="49">
        <f t="shared" si="66"/>
        <v>200</v>
      </c>
      <c r="BJ656" s="49">
        <f t="shared" si="66"/>
        <v>0</v>
      </c>
      <c r="BK656" s="49">
        <f t="shared" si="66"/>
        <v>38</v>
      </c>
      <c r="BL656" s="49">
        <f t="shared" si="66"/>
        <v>0</v>
      </c>
      <c r="BM656" s="49">
        <f t="shared" si="66"/>
        <v>0</v>
      </c>
      <c r="BN656" s="49">
        <f t="shared" si="66"/>
        <v>0</v>
      </c>
      <c r="BO656" s="49">
        <f t="shared" si="66"/>
        <v>0</v>
      </c>
      <c r="BP656" s="49">
        <f t="shared" ref="BP656:BU656" si="67">SUM(BP630:BP654)</f>
        <v>0</v>
      </c>
      <c r="BQ656" s="49">
        <f t="shared" si="67"/>
        <v>30</v>
      </c>
      <c r="BR656" s="49">
        <f t="shared" si="67"/>
        <v>0</v>
      </c>
      <c r="BS656" s="49">
        <f t="shared" si="67"/>
        <v>20</v>
      </c>
      <c r="BT656" s="49">
        <f t="shared" si="67"/>
        <v>345</v>
      </c>
      <c r="BU656" s="49">
        <f t="shared" si="67"/>
        <v>1120</v>
      </c>
      <c r="BV656" s="52">
        <v>3512</v>
      </c>
    </row>
    <row r="657" spans="1:74" s="38" customFormat="1" ht="12.75" customHeight="1" x14ac:dyDescent="0.3">
      <c r="A657" s="212">
        <v>27</v>
      </c>
      <c r="B657" s="189" t="s">
        <v>22</v>
      </c>
      <c r="C657" s="197"/>
      <c r="D657" s="139" t="s">
        <v>170</v>
      </c>
      <c r="E657" s="140"/>
      <c r="F657" s="20">
        <v>200</v>
      </c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>
        <v>43</v>
      </c>
      <c r="X657" s="21"/>
      <c r="Y657" s="21"/>
      <c r="Z657" s="21"/>
      <c r="AA657" s="21"/>
      <c r="AB657" s="22"/>
      <c r="AC657" s="21"/>
      <c r="AD657" s="21"/>
      <c r="AE657" s="21"/>
      <c r="AF657" s="21"/>
      <c r="AG657" s="21"/>
      <c r="AH657" s="21"/>
      <c r="AI657" s="21">
        <v>7</v>
      </c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3">
        <v>2</v>
      </c>
      <c r="BD657" s="23"/>
      <c r="BE657" s="23"/>
      <c r="BF657" s="23"/>
      <c r="BG657" s="23"/>
      <c r="BH657" s="21">
        <v>2</v>
      </c>
      <c r="BI657" s="21"/>
      <c r="BJ657" s="21"/>
      <c r="BK657" s="21">
        <v>159</v>
      </c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5"/>
    </row>
    <row r="658" spans="1:74" s="38" customFormat="1" ht="12" customHeight="1" x14ac:dyDescent="0.3">
      <c r="A658" s="213"/>
      <c r="B658" s="157"/>
      <c r="C658" s="158"/>
      <c r="D658" s="142" t="s">
        <v>43</v>
      </c>
      <c r="E658" s="143"/>
      <c r="F658" s="32">
        <v>100</v>
      </c>
      <c r="G658" s="32"/>
      <c r="H658" s="33">
        <v>100</v>
      </c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4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3"/>
      <c r="BC658" s="35"/>
      <c r="BD658" s="35"/>
      <c r="BE658" s="35"/>
      <c r="BF658" s="35"/>
      <c r="BG658" s="35"/>
      <c r="BH658" s="33"/>
      <c r="BI658" s="33"/>
      <c r="BJ658" s="33"/>
      <c r="BK658" s="33"/>
      <c r="BL658" s="33"/>
      <c r="BM658" s="33"/>
      <c r="BN658" s="33"/>
      <c r="BO658" s="33"/>
      <c r="BP658" s="33"/>
      <c r="BQ658" s="33"/>
      <c r="BR658" s="33"/>
      <c r="BS658" s="33"/>
      <c r="BT658" s="33"/>
      <c r="BU658" s="33"/>
      <c r="BV658" s="37"/>
    </row>
    <row r="659" spans="1:74" s="38" customFormat="1" ht="12" customHeight="1" x14ac:dyDescent="0.3">
      <c r="A659" s="213"/>
      <c r="B659" s="157"/>
      <c r="C659" s="158"/>
      <c r="D659" s="143" t="s">
        <v>10</v>
      </c>
      <c r="E659" s="148"/>
      <c r="F659" s="32">
        <v>10</v>
      </c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4"/>
      <c r="AC659" s="33"/>
      <c r="AD659" s="33"/>
      <c r="AE659" s="33"/>
      <c r="AF659" s="33"/>
      <c r="AG659" s="33"/>
      <c r="AH659" s="33"/>
      <c r="AI659" s="33"/>
      <c r="AJ659" s="33">
        <v>10</v>
      </c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  <c r="AZ659" s="33"/>
      <c r="BA659" s="33"/>
      <c r="BB659" s="33"/>
      <c r="BC659" s="35"/>
      <c r="BD659" s="35"/>
      <c r="BE659" s="35"/>
      <c r="BF659" s="35"/>
      <c r="BG659" s="35"/>
      <c r="BH659" s="33"/>
      <c r="BI659" s="33"/>
      <c r="BJ659" s="33"/>
      <c r="BK659" s="33"/>
      <c r="BL659" s="33"/>
      <c r="BM659" s="33"/>
      <c r="BN659" s="33"/>
      <c r="BO659" s="33"/>
      <c r="BP659" s="33"/>
      <c r="BQ659" s="33"/>
      <c r="BR659" s="33"/>
      <c r="BS659" s="33"/>
      <c r="BT659" s="33"/>
      <c r="BU659" s="33"/>
      <c r="BV659" s="37"/>
    </row>
    <row r="660" spans="1:74" s="38" customFormat="1" ht="12" customHeight="1" x14ac:dyDescent="0.3">
      <c r="A660" s="213"/>
      <c r="B660" s="157"/>
      <c r="C660" s="158"/>
      <c r="D660" s="144" t="s">
        <v>97</v>
      </c>
      <c r="E660" s="145"/>
      <c r="F660" s="32">
        <v>30</v>
      </c>
      <c r="G660" s="33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6"/>
      <c r="AC660" s="45"/>
      <c r="AD660" s="45"/>
      <c r="AE660" s="45">
        <v>30</v>
      </c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47"/>
      <c r="BD660" s="47"/>
      <c r="BE660" s="47"/>
      <c r="BF660" s="47"/>
      <c r="BG660" s="47"/>
      <c r="BH660" s="45"/>
      <c r="BI660" s="45"/>
      <c r="BJ660" s="45"/>
      <c r="BK660" s="45"/>
      <c r="BL660" s="45"/>
      <c r="BM660" s="45"/>
      <c r="BN660" s="45"/>
      <c r="BO660" s="45"/>
      <c r="BP660" s="45"/>
      <c r="BQ660" s="33"/>
      <c r="BR660" s="33"/>
      <c r="BS660" s="33"/>
      <c r="BT660" s="33"/>
      <c r="BU660" s="33"/>
      <c r="BV660" s="37"/>
    </row>
    <row r="661" spans="1:74" s="38" customFormat="1" ht="12" customHeight="1" x14ac:dyDescent="0.3">
      <c r="A661" s="213"/>
      <c r="B661" s="157"/>
      <c r="C661" s="158"/>
      <c r="D661" s="143" t="s">
        <v>155</v>
      </c>
      <c r="E661" s="150"/>
      <c r="F661" s="32">
        <v>200</v>
      </c>
      <c r="G661" s="33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6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7"/>
      <c r="BD661" s="47"/>
      <c r="BE661" s="47"/>
      <c r="BF661" s="47"/>
      <c r="BG661" s="47">
        <v>4</v>
      </c>
      <c r="BH661" s="45">
        <v>15</v>
      </c>
      <c r="BI661" s="45"/>
      <c r="BJ661" s="45"/>
      <c r="BK661" s="45">
        <v>100</v>
      </c>
      <c r="BL661" s="45"/>
      <c r="BM661" s="45"/>
      <c r="BN661" s="45"/>
      <c r="BO661" s="45"/>
      <c r="BP661" s="45"/>
      <c r="BQ661" s="33"/>
      <c r="BR661" s="33"/>
      <c r="BS661" s="33"/>
      <c r="BT661" s="33"/>
      <c r="BU661" s="33">
        <v>110</v>
      </c>
      <c r="BV661" s="37"/>
    </row>
    <row r="662" spans="1:74" s="38" customFormat="1" ht="12.75" customHeight="1" x14ac:dyDescent="0.3">
      <c r="A662" s="213"/>
      <c r="B662" s="174" t="s">
        <v>23</v>
      </c>
      <c r="C662" s="175"/>
      <c r="D662" s="152" t="s">
        <v>80</v>
      </c>
      <c r="E662" s="155"/>
      <c r="F662" s="40">
        <v>500</v>
      </c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>
        <v>40</v>
      </c>
      <c r="Z662" s="41"/>
      <c r="AA662" s="41"/>
      <c r="AB662" s="42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>
        <v>10</v>
      </c>
      <c r="AP662" s="41">
        <v>10</v>
      </c>
      <c r="AQ662" s="41"/>
      <c r="AR662" s="41"/>
      <c r="AS662" s="41"/>
      <c r="AT662" s="41">
        <v>1.25</v>
      </c>
      <c r="AU662" s="41"/>
      <c r="AV662" s="41"/>
      <c r="AW662" s="41"/>
      <c r="AX662" s="41"/>
      <c r="AY662" s="41"/>
      <c r="AZ662" s="41"/>
      <c r="BA662" s="41"/>
      <c r="BB662" s="41"/>
      <c r="BC662" s="43">
        <v>3</v>
      </c>
      <c r="BD662" s="43"/>
      <c r="BE662" s="43"/>
      <c r="BF662" s="43"/>
      <c r="BG662" s="43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>
        <v>510</v>
      </c>
      <c r="BU662" s="41"/>
      <c r="BV662" s="53"/>
    </row>
    <row r="663" spans="1:74" s="38" customFormat="1" ht="12.75" customHeight="1" x14ac:dyDescent="0.3">
      <c r="A663" s="213"/>
      <c r="B663" s="176"/>
      <c r="C663" s="177"/>
      <c r="D663" s="143" t="s">
        <v>57</v>
      </c>
      <c r="E663" s="150"/>
      <c r="F663" s="32">
        <v>200</v>
      </c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>
        <v>20</v>
      </c>
      <c r="V663" s="33"/>
      <c r="W663" s="33"/>
      <c r="X663" s="33">
        <v>36</v>
      </c>
      <c r="Y663" s="33"/>
      <c r="Z663" s="33"/>
      <c r="AA663" s="33">
        <v>30</v>
      </c>
      <c r="AB663" s="34"/>
      <c r="AC663" s="33"/>
      <c r="AD663" s="33"/>
      <c r="AE663" s="33">
        <v>24</v>
      </c>
      <c r="AF663" s="33"/>
      <c r="AG663" s="33"/>
      <c r="AH663" s="33"/>
      <c r="AI663" s="33"/>
      <c r="AJ663" s="33"/>
      <c r="AK663" s="33">
        <v>9</v>
      </c>
      <c r="AL663" s="33"/>
      <c r="AM663" s="33"/>
      <c r="AN663" s="33"/>
      <c r="AO663" s="33"/>
      <c r="AP663" s="33">
        <v>31</v>
      </c>
      <c r="AQ663" s="33"/>
      <c r="AR663" s="33"/>
      <c r="AS663" s="33"/>
      <c r="AT663" s="33">
        <v>4</v>
      </c>
      <c r="AU663" s="33"/>
      <c r="AV663" s="33"/>
      <c r="AW663" s="33"/>
      <c r="AX663" s="33"/>
      <c r="AY663" s="33"/>
      <c r="AZ663" s="33"/>
      <c r="BA663" s="33"/>
      <c r="BB663" s="33"/>
      <c r="BC663" s="35">
        <v>1.6</v>
      </c>
      <c r="BD663" s="35"/>
      <c r="BE663" s="35"/>
      <c r="BF663" s="35"/>
      <c r="BG663" s="35"/>
      <c r="BH663" s="33"/>
      <c r="BI663" s="33"/>
      <c r="BJ663" s="33"/>
      <c r="BK663" s="33"/>
      <c r="BL663" s="33"/>
      <c r="BM663" s="33"/>
      <c r="BN663" s="33"/>
      <c r="BO663" s="33"/>
      <c r="BP663" s="33"/>
      <c r="BQ663" s="33"/>
      <c r="BR663" s="33"/>
      <c r="BS663" s="33"/>
      <c r="BT663" s="33"/>
      <c r="BU663" s="33">
        <v>78</v>
      </c>
      <c r="BV663" s="37"/>
    </row>
    <row r="664" spans="1:74" s="38" customFormat="1" ht="12.75" customHeight="1" x14ac:dyDescent="0.3">
      <c r="A664" s="213"/>
      <c r="B664" s="176"/>
      <c r="C664" s="177"/>
      <c r="D664" s="142" t="s">
        <v>171</v>
      </c>
      <c r="E664" s="143"/>
      <c r="F664" s="44">
        <v>100</v>
      </c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6"/>
      <c r="AC664" s="45"/>
      <c r="AD664" s="45"/>
      <c r="AE664" s="45"/>
      <c r="AF664" s="45"/>
      <c r="AG664" s="45"/>
      <c r="AH664" s="45"/>
      <c r="AI664" s="45"/>
      <c r="AJ664" s="45"/>
      <c r="AK664" s="45">
        <v>10</v>
      </c>
      <c r="AL664" s="45"/>
      <c r="AM664" s="45">
        <v>53</v>
      </c>
      <c r="AN664" s="45"/>
      <c r="AO664" s="45">
        <v>57</v>
      </c>
      <c r="AP664" s="45"/>
      <c r="AQ664" s="45"/>
      <c r="AR664" s="45"/>
      <c r="AS664" s="45"/>
      <c r="AT664" s="45"/>
      <c r="AU664" s="45">
        <v>0.1</v>
      </c>
      <c r="AV664" s="45"/>
      <c r="AW664" s="45"/>
      <c r="AX664" s="45"/>
      <c r="AY664" s="45"/>
      <c r="AZ664" s="45"/>
      <c r="BA664" s="45"/>
      <c r="BB664" s="45"/>
      <c r="BC664" s="47">
        <v>0.6</v>
      </c>
      <c r="BD664" s="47"/>
      <c r="BE664" s="47"/>
      <c r="BF664" s="47"/>
      <c r="BG664" s="47"/>
      <c r="BH664" s="45"/>
      <c r="BI664" s="45"/>
      <c r="BJ664" s="45"/>
      <c r="BK664" s="45"/>
      <c r="BL664" s="45"/>
      <c r="BM664" s="45"/>
      <c r="BN664" s="45"/>
      <c r="BO664" s="45"/>
      <c r="BP664" s="45"/>
      <c r="BQ664" s="33"/>
      <c r="BR664" s="33"/>
      <c r="BS664" s="33"/>
      <c r="BT664" s="33"/>
      <c r="BU664" s="33">
        <v>15</v>
      </c>
      <c r="BV664" s="37"/>
    </row>
    <row r="665" spans="1:74" s="38" customFormat="1" ht="12" customHeight="1" x14ac:dyDescent="0.3">
      <c r="A665" s="213"/>
      <c r="B665" s="176"/>
      <c r="C665" s="177"/>
      <c r="D665" s="142" t="s">
        <v>42</v>
      </c>
      <c r="E665" s="145"/>
      <c r="F665" s="44">
        <v>100</v>
      </c>
      <c r="G665" s="33">
        <v>100</v>
      </c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4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  <c r="AZ665" s="33"/>
      <c r="BA665" s="33"/>
      <c r="BB665" s="33"/>
      <c r="BC665" s="35"/>
      <c r="BD665" s="35"/>
      <c r="BE665" s="35"/>
      <c r="BF665" s="35"/>
      <c r="BG665" s="35"/>
      <c r="BH665" s="33"/>
      <c r="BI665" s="33"/>
      <c r="BJ665" s="33"/>
      <c r="BK665" s="33"/>
      <c r="BL665" s="33"/>
      <c r="BM665" s="33"/>
      <c r="BN665" s="33"/>
      <c r="BO665" s="33"/>
      <c r="BP665" s="33"/>
      <c r="BQ665" s="33"/>
      <c r="BR665" s="33"/>
      <c r="BS665" s="33"/>
      <c r="BT665" s="33"/>
      <c r="BU665" s="33"/>
      <c r="BV665" s="37"/>
    </row>
    <row r="666" spans="1:74" s="38" customFormat="1" ht="12" customHeight="1" x14ac:dyDescent="0.3">
      <c r="A666" s="213"/>
      <c r="B666" s="176"/>
      <c r="C666" s="177"/>
      <c r="D666" s="149" t="s">
        <v>135</v>
      </c>
      <c r="E666" s="148"/>
      <c r="F666" s="20">
        <v>120</v>
      </c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4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>
        <v>120</v>
      </c>
      <c r="BA666" s="33"/>
      <c r="BB666" s="33"/>
      <c r="BC666" s="35"/>
      <c r="BD666" s="35"/>
      <c r="BE666" s="35"/>
      <c r="BF666" s="35"/>
      <c r="BG666" s="35"/>
      <c r="BH666" s="33"/>
      <c r="BI666" s="33"/>
      <c r="BJ666" s="33"/>
      <c r="BK666" s="33"/>
      <c r="BL666" s="33"/>
      <c r="BM666" s="33"/>
      <c r="BN666" s="33"/>
      <c r="BO666" s="33"/>
      <c r="BP666" s="33"/>
      <c r="BQ666" s="33"/>
      <c r="BR666" s="33"/>
      <c r="BS666" s="33"/>
      <c r="BT666" s="33"/>
      <c r="BU666" s="33"/>
      <c r="BV666" s="37"/>
    </row>
    <row r="667" spans="1:74" s="38" customFormat="1" ht="10.5" customHeight="1" x14ac:dyDescent="0.3">
      <c r="A667" s="213"/>
      <c r="B667" s="178"/>
      <c r="C667" s="179"/>
      <c r="D667" s="140" t="s">
        <v>142</v>
      </c>
      <c r="E667" s="141"/>
      <c r="F667" s="20">
        <v>200</v>
      </c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50"/>
      <c r="AC667" s="49"/>
      <c r="AD667" s="49"/>
      <c r="AE667" s="49"/>
      <c r="AF667" s="49"/>
      <c r="AG667" s="49"/>
      <c r="AH667" s="49"/>
      <c r="AI667" s="49"/>
      <c r="AJ667" s="49"/>
      <c r="AK667" s="49"/>
      <c r="AL667" s="49"/>
      <c r="AM667" s="49"/>
      <c r="AN667" s="49"/>
      <c r="AO667" s="49"/>
      <c r="AP667" s="49"/>
      <c r="AQ667" s="49"/>
      <c r="AR667" s="49"/>
      <c r="AS667" s="49"/>
      <c r="AT667" s="49"/>
      <c r="AU667" s="49">
        <v>0.2</v>
      </c>
      <c r="AV667" s="49"/>
      <c r="AW667" s="49"/>
      <c r="AX667" s="49"/>
      <c r="AY667" s="49"/>
      <c r="AZ667" s="49"/>
      <c r="BA667" s="49">
        <v>10</v>
      </c>
      <c r="BB667" s="49"/>
      <c r="BC667" s="51"/>
      <c r="BD667" s="51"/>
      <c r="BE667" s="51">
        <v>8</v>
      </c>
      <c r="BF667" s="51"/>
      <c r="BG667" s="51"/>
      <c r="BH667" s="49">
        <v>12</v>
      </c>
      <c r="BI667" s="49"/>
      <c r="BJ667" s="49"/>
      <c r="BK667" s="49"/>
      <c r="BL667" s="49"/>
      <c r="BM667" s="49"/>
      <c r="BN667" s="49"/>
      <c r="BO667" s="49"/>
      <c r="BP667" s="49"/>
      <c r="BQ667" s="49"/>
      <c r="BR667" s="49"/>
      <c r="BS667" s="49"/>
      <c r="BT667" s="49"/>
      <c r="BU667" s="49">
        <v>216</v>
      </c>
      <c r="BV667" s="52"/>
    </row>
    <row r="668" spans="1:74" s="38" customFormat="1" ht="12.75" customHeight="1" x14ac:dyDescent="0.3">
      <c r="A668" s="213"/>
      <c r="B668" s="189" t="s">
        <v>90</v>
      </c>
      <c r="C668" s="190"/>
      <c r="D668" s="151" t="s">
        <v>43</v>
      </c>
      <c r="E668" s="152"/>
      <c r="F668" s="40">
        <v>100</v>
      </c>
      <c r="G668" s="41"/>
      <c r="H668" s="41">
        <v>100</v>
      </c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2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3"/>
      <c r="BD668" s="43"/>
      <c r="BE668" s="43"/>
      <c r="BF668" s="43"/>
      <c r="BG668" s="43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  <c r="BT668" s="41"/>
      <c r="BU668" s="41"/>
      <c r="BV668" s="53"/>
    </row>
    <row r="669" spans="1:74" s="38" customFormat="1" ht="12.75" customHeight="1" x14ac:dyDescent="0.3">
      <c r="A669" s="213"/>
      <c r="B669" s="191"/>
      <c r="C669" s="192"/>
      <c r="D669" s="142" t="s">
        <v>10</v>
      </c>
      <c r="E669" s="143"/>
      <c r="F669" s="32">
        <v>10</v>
      </c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4"/>
      <c r="AC669" s="33"/>
      <c r="AD669" s="33"/>
      <c r="AE669" s="33"/>
      <c r="AF669" s="33"/>
      <c r="AG669" s="33"/>
      <c r="AH669" s="33"/>
      <c r="AI669" s="33"/>
      <c r="AJ669" s="33">
        <v>10</v>
      </c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  <c r="AZ669" s="33"/>
      <c r="BA669" s="33"/>
      <c r="BB669" s="33"/>
      <c r="BC669" s="35"/>
      <c r="BD669" s="35"/>
      <c r="BE669" s="35"/>
      <c r="BF669" s="35"/>
      <c r="BG669" s="35"/>
      <c r="BH669" s="33"/>
      <c r="BI669" s="33"/>
      <c r="BJ669" s="33"/>
      <c r="BK669" s="33"/>
      <c r="BL669" s="33"/>
      <c r="BM669" s="33"/>
      <c r="BN669" s="33"/>
      <c r="BO669" s="33"/>
      <c r="BP669" s="33"/>
      <c r="BQ669" s="33"/>
      <c r="BR669" s="33"/>
      <c r="BS669" s="33"/>
      <c r="BT669" s="33"/>
      <c r="BU669" s="33"/>
      <c r="BV669" s="37"/>
    </row>
    <row r="670" spans="1:74" s="38" customFormat="1" ht="12.75" customHeight="1" x14ac:dyDescent="0.3">
      <c r="A670" s="213"/>
      <c r="B670" s="191"/>
      <c r="C670" s="192"/>
      <c r="D670" s="142" t="s">
        <v>28</v>
      </c>
      <c r="E670" s="143"/>
      <c r="F670" s="44">
        <v>30</v>
      </c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6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47"/>
      <c r="BD670" s="47"/>
      <c r="BE670" s="47"/>
      <c r="BF670" s="47"/>
      <c r="BG670" s="47"/>
      <c r="BH670" s="45"/>
      <c r="BI670" s="45"/>
      <c r="BJ670" s="45"/>
      <c r="BK670" s="45"/>
      <c r="BL670" s="45"/>
      <c r="BM670" s="45"/>
      <c r="BN670" s="45"/>
      <c r="BO670" s="45"/>
      <c r="BP670" s="45"/>
      <c r="BQ670" s="45">
        <v>30</v>
      </c>
      <c r="BR670" s="45"/>
      <c r="BS670" s="33"/>
      <c r="BT670" s="33"/>
      <c r="BU670" s="33"/>
      <c r="BV670" s="37"/>
    </row>
    <row r="671" spans="1:74" s="38" customFormat="1" ht="12.75" customHeight="1" x14ac:dyDescent="0.3">
      <c r="A671" s="213"/>
      <c r="B671" s="191"/>
      <c r="C671" s="192"/>
      <c r="D671" s="143" t="s">
        <v>39</v>
      </c>
      <c r="E671" s="150"/>
      <c r="F671" s="32">
        <v>200</v>
      </c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4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  <c r="AZ671" s="33"/>
      <c r="BA671" s="33"/>
      <c r="BB671" s="33"/>
      <c r="BC671" s="35"/>
      <c r="BD671" s="35"/>
      <c r="BE671" s="35"/>
      <c r="BF671" s="35">
        <v>1</v>
      </c>
      <c r="BG671" s="35"/>
      <c r="BH671" s="33">
        <v>10</v>
      </c>
      <c r="BI671" s="33"/>
      <c r="BJ671" s="33"/>
      <c r="BK671" s="33"/>
      <c r="BL671" s="33"/>
      <c r="BM671" s="33"/>
      <c r="BN671" s="33"/>
      <c r="BO671" s="33"/>
      <c r="BP671" s="33"/>
      <c r="BQ671" s="33"/>
      <c r="BR671" s="33"/>
      <c r="BS671" s="33"/>
      <c r="BT671" s="33"/>
      <c r="BU671" s="33">
        <v>204</v>
      </c>
      <c r="BV671" s="37"/>
    </row>
    <row r="672" spans="1:74" s="38" customFormat="1" ht="12.75" customHeight="1" x14ac:dyDescent="0.3">
      <c r="A672" s="213"/>
      <c r="B672" s="110"/>
      <c r="C672" s="111"/>
      <c r="D672" s="29"/>
      <c r="E672" s="112"/>
      <c r="F672" s="20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2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3"/>
      <c r="BD672" s="23"/>
      <c r="BE672" s="23"/>
      <c r="BF672" s="23"/>
      <c r="BG672" s="23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5"/>
    </row>
    <row r="673" spans="1:74" s="38" customFormat="1" ht="12.75" customHeight="1" x14ac:dyDescent="0.3">
      <c r="A673" s="213"/>
      <c r="B673" s="189" t="s">
        <v>24</v>
      </c>
      <c r="C673" s="197"/>
      <c r="D673" s="152" t="s">
        <v>77</v>
      </c>
      <c r="E673" s="155"/>
      <c r="F673" s="40">
        <v>200</v>
      </c>
      <c r="G673" s="41"/>
      <c r="H673" s="41"/>
      <c r="I673" s="41">
        <v>10</v>
      </c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>
        <v>10</v>
      </c>
      <c r="X673" s="41"/>
      <c r="Y673" s="41"/>
      <c r="Z673" s="41"/>
      <c r="AA673" s="41"/>
      <c r="AB673" s="42"/>
      <c r="AC673" s="41"/>
      <c r="AD673" s="41"/>
      <c r="AE673" s="41"/>
      <c r="AF673" s="41"/>
      <c r="AG673" s="41"/>
      <c r="AH673" s="41"/>
      <c r="AI673" s="41"/>
      <c r="AJ673" s="41"/>
      <c r="AK673" s="41">
        <v>10</v>
      </c>
      <c r="AL673" s="41">
        <v>102</v>
      </c>
      <c r="AM673" s="41">
        <v>80</v>
      </c>
      <c r="AN673" s="41"/>
      <c r="AO673" s="41">
        <v>38</v>
      </c>
      <c r="AP673" s="41">
        <v>20</v>
      </c>
      <c r="AQ673" s="41"/>
      <c r="AR673" s="41"/>
      <c r="AS673" s="41"/>
      <c r="AT673" s="41">
        <v>1</v>
      </c>
      <c r="AU673" s="41"/>
      <c r="AV673" s="41"/>
      <c r="AW673" s="41"/>
      <c r="AX673" s="41"/>
      <c r="AY673" s="41"/>
      <c r="AZ673" s="41"/>
      <c r="BA673" s="41"/>
      <c r="BB673" s="41"/>
      <c r="BC673" s="43">
        <v>2</v>
      </c>
      <c r="BD673" s="43"/>
      <c r="BE673" s="43"/>
      <c r="BF673" s="43"/>
      <c r="BG673" s="43"/>
      <c r="BH673" s="41"/>
      <c r="BI673" s="41"/>
      <c r="BJ673" s="41"/>
      <c r="BK673" s="41"/>
      <c r="BL673" s="41"/>
      <c r="BM673" s="41"/>
      <c r="BN673" s="41"/>
      <c r="BO673" s="41"/>
      <c r="BP673" s="41">
        <v>5</v>
      </c>
      <c r="BQ673" s="41"/>
      <c r="BR673" s="41"/>
      <c r="BS673" s="41"/>
      <c r="BT673" s="41"/>
      <c r="BU673" s="41">
        <v>25</v>
      </c>
      <c r="BV673" s="53"/>
    </row>
    <row r="674" spans="1:74" s="38" customFormat="1" ht="12.75" customHeight="1" x14ac:dyDescent="0.3">
      <c r="A674" s="213"/>
      <c r="B674" s="157"/>
      <c r="C674" s="158"/>
      <c r="D674" s="143" t="s">
        <v>10</v>
      </c>
      <c r="E674" s="148"/>
      <c r="F674" s="32">
        <v>10</v>
      </c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4"/>
      <c r="AC674" s="33"/>
      <c r="AD674" s="33"/>
      <c r="AE674" s="33"/>
      <c r="AF674" s="33"/>
      <c r="AG674" s="33"/>
      <c r="AH674" s="33"/>
      <c r="AI674" s="33"/>
      <c r="AJ674" s="33">
        <v>10</v>
      </c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  <c r="BA674" s="33"/>
      <c r="BB674" s="33"/>
      <c r="BC674" s="35"/>
      <c r="BD674" s="35"/>
      <c r="BE674" s="35"/>
      <c r="BF674" s="35"/>
      <c r="BG674" s="35"/>
      <c r="BH674" s="33"/>
      <c r="BI674" s="33"/>
      <c r="BJ674" s="33"/>
      <c r="BK674" s="33"/>
      <c r="BL674" s="33"/>
      <c r="BM674" s="33"/>
      <c r="BN674" s="33"/>
      <c r="BO674" s="33"/>
      <c r="BP674" s="33"/>
      <c r="BQ674" s="33"/>
      <c r="BR674" s="33"/>
      <c r="BS674" s="33"/>
      <c r="BT674" s="33"/>
      <c r="BU674" s="33"/>
      <c r="BV674" s="37"/>
    </row>
    <row r="675" spans="1:74" s="38" customFormat="1" ht="12.75" customHeight="1" x14ac:dyDescent="0.3">
      <c r="A675" s="213"/>
      <c r="B675" s="157"/>
      <c r="C675" s="158"/>
      <c r="D675" s="143" t="s">
        <v>67</v>
      </c>
      <c r="E675" s="148"/>
      <c r="F675" s="32">
        <v>100</v>
      </c>
      <c r="G675" s="33"/>
      <c r="H675" s="33"/>
      <c r="I675" s="33"/>
      <c r="J675" s="33">
        <v>100</v>
      </c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4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  <c r="AZ675" s="33"/>
      <c r="BA675" s="33"/>
      <c r="BB675" s="33"/>
      <c r="BC675" s="35"/>
      <c r="BD675" s="35"/>
      <c r="BE675" s="35"/>
      <c r="BF675" s="35"/>
      <c r="BG675" s="35"/>
      <c r="BH675" s="33"/>
      <c r="BI675" s="33"/>
      <c r="BJ675" s="33"/>
      <c r="BK675" s="33"/>
      <c r="BL675" s="33"/>
      <c r="BM675" s="33"/>
      <c r="BN675" s="33"/>
      <c r="BO675" s="33"/>
      <c r="BP675" s="33"/>
      <c r="BQ675" s="33"/>
      <c r="BR675" s="33"/>
      <c r="BS675" s="33"/>
      <c r="BT675" s="33"/>
      <c r="BU675" s="33"/>
      <c r="BV675" s="37"/>
    </row>
    <row r="676" spans="1:74" s="38" customFormat="1" ht="12.75" customHeight="1" x14ac:dyDescent="0.3">
      <c r="A676" s="213"/>
      <c r="B676" s="157"/>
      <c r="C676" s="158"/>
      <c r="D676" s="144" t="s">
        <v>136</v>
      </c>
      <c r="E676" s="145"/>
      <c r="F676" s="32">
        <v>50</v>
      </c>
      <c r="G676" s="33"/>
      <c r="H676" s="33"/>
      <c r="I676" s="33"/>
      <c r="J676" s="33"/>
      <c r="K676" s="33"/>
      <c r="L676" s="33"/>
      <c r="M676" s="33">
        <v>50</v>
      </c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4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  <c r="AZ676" s="33"/>
      <c r="BA676" s="33"/>
      <c r="BB676" s="33"/>
      <c r="BC676" s="35"/>
      <c r="BD676" s="35"/>
      <c r="BE676" s="35"/>
      <c r="BF676" s="35"/>
      <c r="BG676" s="35"/>
      <c r="BH676" s="33"/>
      <c r="BI676" s="33"/>
      <c r="BJ676" s="33"/>
      <c r="BK676" s="33"/>
      <c r="BL676" s="33"/>
      <c r="BM676" s="33"/>
      <c r="BN676" s="33"/>
      <c r="BO676" s="33"/>
      <c r="BP676" s="33"/>
      <c r="BQ676" s="33"/>
      <c r="BR676" s="33"/>
      <c r="BS676" s="33"/>
      <c r="BT676" s="33"/>
      <c r="BU676" s="33"/>
      <c r="BV676" s="37"/>
    </row>
    <row r="677" spans="1:74" s="38" customFormat="1" ht="12.75" customHeight="1" x14ac:dyDescent="0.3">
      <c r="A677" s="213"/>
      <c r="B677" s="157"/>
      <c r="C677" s="158"/>
      <c r="D677" s="143" t="s">
        <v>32</v>
      </c>
      <c r="E677" s="150"/>
      <c r="F677" s="32">
        <v>200</v>
      </c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4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  <c r="AZ677" s="33"/>
      <c r="BA677" s="33"/>
      <c r="BB677" s="33"/>
      <c r="BC677" s="35"/>
      <c r="BD677" s="35"/>
      <c r="BE677" s="35"/>
      <c r="BF677" s="35"/>
      <c r="BG677" s="35"/>
      <c r="BH677" s="33"/>
      <c r="BI677" s="33"/>
      <c r="BJ677" s="33"/>
      <c r="BK677" s="33"/>
      <c r="BL677" s="33">
        <v>200</v>
      </c>
      <c r="BM677" s="33"/>
      <c r="BN677" s="33"/>
      <c r="BO677" s="33"/>
      <c r="BP677" s="33"/>
      <c r="BQ677" s="33"/>
      <c r="BR677" s="33"/>
      <c r="BS677" s="33"/>
      <c r="BT677" s="33"/>
      <c r="BU677" s="33"/>
      <c r="BV677" s="37"/>
    </row>
    <row r="678" spans="1:74" s="38" customFormat="1" ht="12.75" customHeight="1" x14ac:dyDescent="0.3">
      <c r="A678" s="214"/>
      <c r="B678" s="157"/>
      <c r="C678" s="158"/>
      <c r="D678" s="143" t="s">
        <v>39</v>
      </c>
      <c r="E678" s="150"/>
      <c r="F678" s="32">
        <v>200</v>
      </c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4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3"/>
      <c r="BC678" s="35"/>
      <c r="BD678" s="35"/>
      <c r="BE678" s="35"/>
      <c r="BF678" s="35">
        <v>1</v>
      </c>
      <c r="BG678" s="35"/>
      <c r="BH678" s="33">
        <v>10</v>
      </c>
      <c r="BI678" s="33"/>
      <c r="BJ678" s="33"/>
      <c r="BK678" s="33"/>
      <c r="BL678" s="33"/>
      <c r="BM678" s="33"/>
      <c r="BN678" s="33"/>
      <c r="BO678" s="33"/>
      <c r="BP678" s="33"/>
      <c r="BQ678" s="33"/>
      <c r="BR678" s="33"/>
      <c r="BS678" s="33"/>
      <c r="BT678" s="33"/>
      <c r="BU678" s="33">
        <v>204</v>
      </c>
      <c r="BV678" s="37"/>
    </row>
    <row r="679" spans="1:74" s="38" customFormat="1" ht="12.75" customHeight="1" x14ac:dyDescent="0.3">
      <c r="A679" s="214"/>
      <c r="B679" s="191"/>
      <c r="C679" s="192"/>
      <c r="D679" s="143" t="s">
        <v>167</v>
      </c>
      <c r="E679" s="150"/>
      <c r="F679" s="32">
        <v>100</v>
      </c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4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>
        <v>100</v>
      </c>
      <c r="AX679" s="33"/>
      <c r="AY679" s="33"/>
      <c r="AZ679" s="33"/>
      <c r="BA679" s="33"/>
      <c r="BB679" s="33"/>
      <c r="BC679" s="35"/>
      <c r="BD679" s="35"/>
      <c r="BE679" s="35"/>
      <c r="BF679" s="35"/>
      <c r="BG679" s="35"/>
      <c r="BH679" s="33"/>
      <c r="BI679" s="33"/>
      <c r="BJ679" s="33"/>
      <c r="BK679" s="33"/>
      <c r="BL679" s="33"/>
      <c r="BM679" s="33"/>
      <c r="BN679" s="33"/>
      <c r="BO679" s="33"/>
      <c r="BP679" s="33"/>
      <c r="BQ679" s="33"/>
      <c r="BR679" s="33"/>
      <c r="BS679" s="33"/>
      <c r="BT679" s="33"/>
      <c r="BU679" s="33"/>
      <c r="BV679" s="37"/>
    </row>
    <row r="680" spans="1:74" s="38" customFormat="1" ht="9.75" customHeight="1" x14ac:dyDescent="0.3">
      <c r="A680" s="214"/>
      <c r="B680" s="191"/>
      <c r="C680" s="192"/>
      <c r="D680" s="93"/>
      <c r="E680" s="94"/>
      <c r="F680" s="44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6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47"/>
      <c r="BD680" s="47"/>
      <c r="BE680" s="47"/>
      <c r="BF680" s="47"/>
      <c r="BG680" s="47"/>
      <c r="BH680" s="45"/>
      <c r="BI680" s="45"/>
      <c r="BJ680" s="45"/>
      <c r="BK680" s="45"/>
      <c r="BL680" s="45"/>
      <c r="BM680" s="45"/>
      <c r="BN680" s="45"/>
      <c r="BO680" s="45"/>
      <c r="BP680" s="45"/>
      <c r="BQ680" s="45"/>
      <c r="BR680" s="45"/>
      <c r="BS680" s="45"/>
      <c r="BT680" s="45"/>
      <c r="BU680" s="45"/>
      <c r="BV680" s="55"/>
    </row>
    <row r="681" spans="1:74" s="38" customFormat="1" ht="12.75" customHeight="1" x14ac:dyDescent="0.3">
      <c r="A681" s="214"/>
      <c r="B681" s="191"/>
      <c r="C681" s="192"/>
      <c r="D681" s="93"/>
      <c r="E681" s="94"/>
      <c r="F681" s="44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6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7"/>
      <c r="BD681" s="47"/>
      <c r="BE681" s="47"/>
      <c r="BF681" s="47"/>
      <c r="BG681" s="47"/>
      <c r="BH681" s="45"/>
      <c r="BI681" s="45"/>
      <c r="BJ681" s="45"/>
      <c r="BK681" s="45"/>
      <c r="BL681" s="45"/>
      <c r="BM681" s="45"/>
      <c r="BN681" s="45"/>
      <c r="BO681" s="45"/>
      <c r="BP681" s="45"/>
      <c r="BQ681" s="45"/>
      <c r="BR681" s="45"/>
      <c r="BS681" s="45"/>
      <c r="BT681" s="45"/>
      <c r="BU681" s="45"/>
      <c r="BV681" s="55"/>
    </row>
    <row r="682" spans="1:74" s="38" customFormat="1" ht="12.75" customHeight="1" x14ac:dyDescent="0.3">
      <c r="A682" s="215"/>
      <c r="B682" s="159"/>
      <c r="C682" s="160"/>
      <c r="D682" s="156" t="s">
        <v>25</v>
      </c>
      <c r="E682" s="147"/>
      <c r="F682" s="48"/>
      <c r="G682" s="49">
        <f t="shared" ref="G682:AL682" si="68">SUM(G657:G681)</f>
        <v>100</v>
      </c>
      <c r="H682" s="49">
        <f t="shared" si="68"/>
        <v>200</v>
      </c>
      <c r="I682" s="49">
        <f t="shared" si="68"/>
        <v>10</v>
      </c>
      <c r="J682" s="49">
        <f t="shared" si="68"/>
        <v>100</v>
      </c>
      <c r="K682" s="49">
        <f t="shared" si="68"/>
        <v>0</v>
      </c>
      <c r="L682" s="49">
        <f t="shared" si="68"/>
        <v>0</v>
      </c>
      <c r="M682" s="49">
        <f t="shared" si="68"/>
        <v>50</v>
      </c>
      <c r="N682" s="49">
        <f t="shared" si="68"/>
        <v>0</v>
      </c>
      <c r="O682" s="49">
        <f t="shared" si="68"/>
        <v>0</v>
      </c>
      <c r="P682" s="49">
        <f t="shared" si="68"/>
        <v>0</v>
      </c>
      <c r="Q682" s="49">
        <f t="shared" si="68"/>
        <v>0</v>
      </c>
      <c r="R682" s="49">
        <f t="shared" si="68"/>
        <v>0</v>
      </c>
      <c r="S682" s="49">
        <f t="shared" si="68"/>
        <v>0</v>
      </c>
      <c r="T682" s="49">
        <f t="shared" si="68"/>
        <v>0</v>
      </c>
      <c r="U682" s="49">
        <f t="shared" si="68"/>
        <v>20</v>
      </c>
      <c r="V682" s="49">
        <f t="shared" si="68"/>
        <v>0</v>
      </c>
      <c r="W682" s="49">
        <f t="shared" si="68"/>
        <v>53</v>
      </c>
      <c r="X682" s="49">
        <f t="shared" si="68"/>
        <v>36</v>
      </c>
      <c r="Y682" s="49">
        <f t="shared" si="68"/>
        <v>40</v>
      </c>
      <c r="Z682" s="49">
        <f t="shared" si="68"/>
        <v>0</v>
      </c>
      <c r="AA682" s="49">
        <f t="shared" si="68"/>
        <v>30</v>
      </c>
      <c r="AB682" s="56">
        <f t="shared" si="68"/>
        <v>0</v>
      </c>
      <c r="AC682" s="49">
        <f t="shared" si="68"/>
        <v>0</v>
      </c>
      <c r="AD682" s="49">
        <f t="shared" si="68"/>
        <v>0</v>
      </c>
      <c r="AE682" s="49">
        <f t="shared" si="68"/>
        <v>54</v>
      </c>
      <c r="AF682" s="49">
        <f t="shared" si="68"/>
        <v>0</v>
      </c>
      <c r="AG682" s="49">
        <f t="shared" si="68"/>
        <v>0</v>
      </c>
      <c r="AH682" s="49">
        <f t="shared" si="68"/>
        <v>0</v>
      </c>
      <c r="AI682" s="49">
        <f t="shared" si="68"/>
        <v>7</v>
      </c>
      <c r="AJ682" s="49">
        <f t="shared" si="68"/>
        <v>30</v>
      </c>
      <c r="AK682" s="49">
        <f t="shared" si="68"/>
        <v>29</v>
      </c>
      <c r="AL682" s="49">
        <f t="shared" si="68"/>
        <v>102</v>
      </c>
      <c r="AM682" s="49">
        <f t="shared" ref="AM682:BR682" si="69">SUM(AM657:AM681)</f>
        <v>133</v>
      </c>
      <c r="AN682" s="49">
        <f t="shared" si="69"/>
        <v>0</v>
      </c>
      <c r="AO682" s="49">
        <f t="shared" si="69"/>
        <v>105</v>
      </c>
      <c r="AP682" s="49">
        <f t="shared" si="69"/>
        <v>61</v>
      </c>
      <c r="AQ682" s="49">
        <f t="shared" si="69"/>
        <v>0</v>
      </c>
      <c r="AR682" s="49">
        <f t="shared" si="69"/>
        <v>0</v>
      </c>
      <c r="AS682" s="49">
        <f t="shared" si="69"/>
        <v>0</v>
      </c>
      <c r="AT682" s="49">
        <f t="shared" si="69"/>
        <v>6.25</v>
      </c>
      <c r="AU682" s="49">
        <f t="shared" si="69"/>
        <v>0.30000000000000004</v>
      </c>
      <c r="AV682" s="49">
        <f t="shared" si="69"/>
        <v>0</v>
      </c>
      <c r="AW682" s="49">
        <f t="shared" si="69"/>
        <v>100</v>
      </c>
      <c r="AX682" s="49">
        <f t="shared" si="69"/>
        <v>0</v>
      </c>
      <c r="AY682" s="49">
        <f t="shared" si="69"/>
        <v>0</v>
      </c>
      <c r="AZ682" s="49">
        <f t="shared" si="69"/>
        <v>120</v>
      </c>
      <c r="BA682" s="49">
        <f t="shared" si="69"/>
        <v>10</v>
      </c>
      <c r="BB682" s="49">
        <f t="shared" si="69"/>
        <v>0</v>
      </c>
      <c r="BC682" s="51">
        <f t="shared" si="69"/>
        <v>9.1999999999999993</v>
      </c>
      <c r="BD682" s="51">
        <f t="shared" si="69"/>
        <v>0</v>
      </c>
      <c r="BE682" s="51">
        <f t="shared" si="69"/>
        <v>8</v>
      </c>
      <c r="BF682" s="51">
        <f t="shared" si="69"/>
        <v>2</v>
      </c>
      <c r="BG682" s="51">
        <f t="shared" si="69"/>
        <v>4</v>
      </c>
      <c r="BH682" s="49">
        <f t="shared" si="69"/>
        <v>49</v>
      </c>
      <c r="BI682" s="49">
        <f t="shared" si="69"/>
        <v>0</v>
      </c>
      <c r="BJ682" s="49">
        <f t="shared" si="69"/>
        <v>0</v>
      </c>
      <c r="BK682" s="49">
        <f t="shared" si="69"/>
        <v>259</v>
      </c>
      <c r="BL682" s="49">
        <f t="shared" si="69"/>
        <v>200</v>
      </c>
      <c r="BM682" s="49">
        <f t="shared" si="69"/>
        <v>0</v>
      </c>
      <c r="BN682" s="49">
        <f t="shared" si="69"/>
        <v>0</v>
      </c>
      <c r="BO682" s="49">
        <f t="shared" si="69"/>
        <v>0</v>
      </c>
      <c r="BP682" s="49">
        <f t="shared" si="69"/>
        <v>5</v>
      </c>
      <c r="BQ682" s="49">
        <f t="shared" si="69"/>
        <v>30</v>
      </c>
      <c r="BR682" s="49">
        <f t="shared" si="69"/>
        <v>0</v>
      </c>
      <c r="BS682" s="49">
        <f>SUM(BS657:BS681)</f>
        <v>0</v>
      </c>
      <c r="BT682" s="49">
        <f>SUM(BT657:BT681)</f>
        <v>510</v>
      </c>
      <c r="BU682" s="49">
        <f>SUM(BU657:BU681)</f>
        <v>852</v>
      </c>
      <c r="BV682" s="60">
        <v>3242</v>
      </c>
    </row>
    <row r="683" spans="1:74" s="38" customFormat="1" ht="12" customHeight="1" x14ac:dyDescent="0.3">
      <c r="A683" s="204">
        <v>28</v>
      </c>
      <c r="B683" s="189" t="s">
        <v>22</v>
      </c>
      <c r="C683" s="197"/>
      <c r="D683" s="151" t="s">
        <v>52</v>
      </c>
      <c r="E683" s="152"/>
      <c r="F683" s="40">
        <v>200</v>
      </c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>
        <v>77</v>
      </c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2"/>
      <c r="AC683" s="41"/>
      <c r="AD683" s="41"/>
      <c r="AE683" s="41"/>
      <c r="AF683" s="41"/>
      <c r="AG683" s="41"/>
      <c r="AH683" s="41"/>
      <c r="AI683" s="41">
        <v>8</v>
      </c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41"/>
      <c r="BB683" s="41"/>
      <c r="BC683" s="43">
        <v>2</v>
      </c>
      <c r="BD683" s="43"/>
      <c r="BE683" s="43"/>
      <c r="BF683" s="43"/>
      <c r="BG683" s="43"/>
      <c r="BH683" s="41"/>
      <c r="BI683" s="41"/>
      <c r="BJ683" s="41"/>
      <c r="BK683" s="41"/>
      <c r="BL683" s="41"/>
      <c r="BM683" s="41"/>
      <c r="BN683" s="41"/>
      <c r="BO683" s="41"/>
      <c r="BP683" s="41"/>
      <c r="BQ683" s="41"/>
      <c r="BR683" s="41"/>
      <c r="BS683" s="41"/>
      <c r="BT683" s="41"/>
      <c r="BU683" s="41">
        <v>138</v>
      </c>
      <c r="BV683" s="53"/>
    </row>
    <row r="684" spans="1:74" s="38" customFormat="1" ht="12" customHeight="1" x14ac:dyDescent="0.3">
      <c r="A684" s="205"/>
      <c r="B684" s="157"/>
      <c r="C684" s="158"/>
      <c r="D684" s="144" t="s">
        <v>18</v>
      </c>
      <c r="E684" s="143"/>
      <c r="F684" s="32">
        <v>200</v>
      </c>
      <c r="G684" s="32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4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  <c r="AZ684" s="33"/>
      <c r="BA684" s="33"/>
      <c r="BB684" s="33"/>
      <c r="BC684" s="35"/>
      <c r="BD684" s="35"/>
      <c r="BE684" s="35"/>
      <c r="BF684" s="35"/>
      <c r="BG684" s="35"/>
      <c r="BH684" s="33"/>
      <c r="BI684" s="33"/>
      <c r="BJ684" s="33"/>
      <c r="BK684" s="33">
        <v>200</v>
      </c>
      <c r="BL684" s="33"/>
      <c r="BM684" s="33"/>
      <c r="BN684" s="33"/>
      <c r="BO684" s="33"/>
      <c r="BP684" s="33"/>
      <c r="BQ684" s="33"/>
      <c r="BR684" s="33"/>
      <c r="BS684" s="33"/>
      <c r="BT684" s="33"/>
      <c r="BU684" s="33"/>
      <c r="BV684" s="37"/>
    </row>
    <row r="685" spans="1:74" s="38" customFormat="1" ht="12" customHeight="1" x14ac:dyDescent="0.3">
      <c r="A685" s="205"/>
      <c r="B685" s="157"/>
      <c r="C685" s="158"/>
      <c r="D685" s="144" t="s">
        <v>43</v>
      </c>
      <c r="E685" s="143"/>
      <c r="F685" s="44">
        <v>100</v>
      </c>
      <c r="G685" s="44"/>
      <c r="H685" s="45">
        <v>100</v>
      </c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6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7"/>
      <c r="BD685" s="47"/>
      <c r="BE685" s="47"/>
      <c r="BF685" s="47"/>
      <c r="BG685" s="47"/>
      <c r="BH685" s="45"/>
      <c r="BI685" s="45"/>
      <c r="BJ685" s="45"/>
      <c r="BK685" s="45"/>
      <c r="BL685" s="45"/>
      <c r="BM685" s="45"/>
      <c r="BN685" s="45"/>
      <c r="BO685" s="45"/>
      <c r="BP685" s="45"/>
      <c r="BQ685" s="45"/>
      <c r="BR685" s="45"/>
      <c r="BS685" s="33"/>
      <c r="BT685" s="33"/>
      <c r="BU685" s="33"/>
      <c r="BV685" s="37"/>
    </row>
    <row r="686" spans="1:74" s="38" customFormat="1" ht="12" customHeight="1" x14ac:dyDescent="0.3">
      <c r="A686" s="205"/>
      <c r="B686" s="157"/>
      <c r="C686" s="158"/>
      <c r="D686" s="144" t="s">
        <v>10</v>
      </c>
      <c r="E686" s="143"/>
      <c r="F686" s="32">
        <v>10</v>
      </c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4"/>
      <c r="AC686" s="33"/>
      <c r="AD686" s="33"/>
      <c r="AE686" s="33"/>
      <c r="AF686" s="33"/>
      <c r="AG686" s="33"/>
      <c r="AH686" s="33"/>
      <c r="AI686" s="33"/>
      <c r="AJ686" s="33">
        <v>10</v>
      </c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5"/>
      <c r="BD686" s="35"/>
      <c r="BE686" s="35"/>
      <c r="BF686" s="35"/>
      <c r="BG686" s="35"/>
      <c r="BH686" s="33"/>
      <c r="BI686" s="33"/>
      <c r="BJ686" s="33"/>
      <c r="BK686" s="33"/>
      <c r="BL686" s="33"/>
      <c r="BM686" s="33"/>
      <c r="BN686" s="33"/>
      <c r="BO686" s="33"/>
      <c r="BP686" s="33"/>
      <c r="BQ686" s="33"/>
      <c r="BR686" s="33"/>
      <c r="BS686" s="33"/>
      <c r="BT686" s="33"/>
      <c r="BU686" s="33"/>
      <c r="BV686" s="37"/>
    </row>
    <row r="687" spans="1:74" s="38" customFormat="1" ht="12" customHeight="1" x14ac:dyDescent="0.3">
      <c r="A687" s="205"/>
      <c r="B687" s="157"/>
      <c r="C687" s="158"/>
      <c r="D687" s="144" t="s">
        <v>28</v>
      </c>
      <c r="E687" s="143"/>
      <c r="F687" s="32">
        <v>30</v>
      </c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4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  <c r="AZ687" s="33"/>
      <c r="BA687" s="33"/>
      <c r="BB687" s="33"/>
      <c r="BC687" s="35"/>
      <c r="BD687" s="35"/>
      <c r="BE687" s="35"/>
      <c r="BF687" s="35"/>
      <c r="BG687" s="35"/>
      <c r="BH687" s="33"/>
      <c r="BI687" s="33"/>
      <c r="BJ687" s="33"/>
      <c r="BK687" s="33"/>
      <c r="BL687" s="33"/>
      <c r="BM687" s="33"/>
      <c r="BN687" s="33"/>
      <c r="BO687" s="33"/>
      <c r="BP687" s="33"/>
      <c r="BQ687" s="33">
        <v>30</v>
      </c>
      <c r="BR687" s="33"/>
      <c r="BS687" s="33"/>
      <c r="BT687" s="33"/>
      <c r="BU687" s="33"/>
      <c r="BV687" s="37"/>
    </row>
    <row r="688" spans="1:74" s="38" customFormat="1" ht="12" customHeight="1" x14ac:dyDescent="0.3">
      <c r="A688" s="205"/>
      <c r="B688" s="199"/>
      <c r="C688" s="200"/>
      <c r="D688" s="185" t="s">
        <v>39</v>
      </c>
      <c r="E688" s="161"/>
      <c r="F688" s="32">
        <v>200</v>
      </c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4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  <c r="AZ688" s="33"/>
      <c r="BA688" s="33"/>
      <c r="BB688" s="33"/>
      <c r="BC688" s="35"/>
      <c r="BD688" s="35"/>
      <c r="BE688" s="35"/>
      <c r="BF688" s="35">
        <v>1</v>
      </c>
      <c r="BG688" s="35"/>
      <c r="BH688" s="33">
        <v>10</v>
      </c>
      <c r="BI688" s="33"/>
      <c r="BJ688" s="33"/>
      <c r="BK688" s="33"/>
      <c r="BL688" s="33"/>
      <c r="BM688" s="33"/>
      <c r="BN688" s="33"/>
      <c r="BO688" s="33"/>
      <c r="BP688" s="33"/>
      <c r="BQ688" s="33"/>
      <c r="BR688" s="33"/>
      <c r="BS688" s="33"/>
      <c r="BT688" s="49"/>
      <c r="BU688" s="49">
        <v>204</v>
      </c>
      <c r="BV688" s="52"/>
    </row>
    <row r="689" spans="1:74" s="38" customFormat="1" ht="12" customHeight="1" x14ac:dyDescent="0.3">
      <c r="A689" s="205"/>
      <c r="B689" s="176" t="s">
        <v>23</v>
      </c>
      <c r="C689" s="177"/>
      <c r="D689" s="201" t="s">
        <v>160</v>
      </c>
      <c r="E689" s="152"/>
      <c r="F689" s="40">
        <v>500</v>
      </c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>
        <v>40</v>
      </c>
      <c r="T689" s="41"/>
      <c r="U689" s="41"/>
      <c r="V689" s="41"/>
      <c r="W689" s="41"/>
      <c r="X689" s="41"/>
      <c r="Y689" s="41"/>
      <c r="Z689" s="41"/>
      <c r="AA689" s="41"/>
      <c r="AB689" s="42"/>
      <c r="AC689" s="41"/>
      <c r="AD689" s="41"/>
      <c r="AE689" s="41"/>
      <c r="AF689" s="41"/>
      <c r="AG689" s="41"/>
      <c r="AH689" s="41"/>
      <c r="AI689" s="41">
        <v>4</v>
      </c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  <c r="AW689" s="41"/>
      <c r="AX689" s="41"/>
      <c r="AY689" s="41"/>
      <c r="AZ689" s="41"/>
      <c r="BA689" s="41"/>
      <c r="BB689" s="41"/>
      <c r="BC689" s="43">
        <v>3</v>
      </c>
      <c r="BD689" s="43"/>
      <c r="BE689" s="43"/>
      <c r="BF689" s="43"/>
      <c r="BG689" s="43"/>
      <c r="BH689" s="41"/>
      <c r="BI689" s="41"/>
      <c r="BJ689" s="41"/>
      <c r="BK689" s="41">
        <v>250</v>
      </c>
      <c r="BL689" s="41"/>
      <c r="BM689" s="41"/>
      <c r="BN689" s="41"/>
      <c r="BO689" s="41"/>
      <c r="BP689" s="41"/>
      <c r="BQ689" s="41"/>
      <c r="BR689" s="41"/>
      <c r="BS689" s="41"/>
      <c r="BT689" s="41"/>
      <c r="BU689" s="41">
        <v>275</v>
      </c>
      <c r="BV689" s="53"/>
    </row>
    <row r="690" spans="1:74" s="38" customFormat="1" ht="12" customHeight="1" x14ac:dyDescent="0.3">
      <c r="A690" s="205"/>
      <c r="B690" s="176"/>
      <c r="C690" s="177"/>
      <c r="D690" s="144" t="s">
        <v>113</v>
      </c>
      <c r="E690" s="143"/>
      <c r="F690" s="32">
        <v>100</v>
      </c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>
        <v>1.3</v>
      </c>
      <c r="AA690" s="33">
        <v>90</v>
      </c>
      <c r="AB690" s="34"/>
      <c r="AC690" s="33"/>
      <c r="AD690" s="33"/>
      <c r="AE690" s="33"/>
      <c r="AF690" s="33"/>
      <c r="AG690" s="33"/>
      <c r="AH690" s="33"/>
      <c r="AI690" s="33"/>
      <c r="AJ690" s="33"/>
      <c r="AK690" s="33">
        <v>7</v>
      </c>
      <c r="AL690" s="33"/>
      <c r="AM690" s="33">
        <v>107</v>
      </c>
      <c r="AN690" s="33"/>
      <c r="AO690" s="33"/>
      <c r="AP690" s="33">
        <v>4</v>
      </c>
      <c r="AQ690" s="33"/>
      <c r="AR690" s="33"/>
      <c r="AS690" s="33"/>
      <c r="AT690" s="33">
        <v>0.25</v>
      </c>
      <c r="AU690" s="33"/>
      <c r="AV690" s="33">
        <v>1.3</v>
      </c>
      <c r="AW690" s="33"/>
      <c r="AX690" s="33"/>
      <c r="AY690" s="33"/>
      <c r="AZ690" s="33"/>
      <c r="BA690" s="33"/>
      <c r="BB690" s="33"/>
      <c r="BC690" s="35">
        <v>0.6</v>
      </c>
      <c r="BD690" s="35"/>
      <c r="BE690" s="35"/>
      <c r="BF690" s="35"/>
      <c r="BG690" s="35"/>
      <c r="BH690" s="33"/>
      <c r="BI690" s="33"/>
      <c r="BJ690" s="33"/>
      <c r="BK690" s="33"/>
      <c r="BL690" s="33"/>
      <c r="BM690" s="33"/>
      <c r="BN690" s="33"/>
      <c r="BO690" s="33"/>
      <c r="BP690" s="33"/>
      <c r="BQ690" s="33"/>
      <c r="BR690" s="33"/>
      <c r="BS690" s="33"/>
      <c r="BT690" s="33"/>
      <c r="BU690" s="33"/>
      <c r="BV690" s="37"/>
    </row>
    <row r="691" spans="1:74" s="38" customFormat="1" ht="12" customHeight="1" x14ac:dyDescent="0.3">
      <c r="A691" s="205"/>
      <c r="B691" s="176"/>
      <c r="C691" s="177"/>
      <c r="D691" s="144" t="s">
        <v>41</v>
      </c>
      <c r="E691" s="143"/>
      <c r="F691" s="44">
        <v>200</v>
      </c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6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>
        <v>212</v>
      </c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  <c r="BC691" s="47">
        <v>1.6</v>
      </c>
      <c r="BD691" s="47"/>
      <c r="BE691" s="47"/>
      <c r="BF691" s="47"/>
      <c r="BG691" s="47"/>
      <c r="BH691" s="45"/>
      <c r="BI691" s="45"/>
      <c r="BJ691" s="45"/>
      <c r="BK691" s="45"/>
      <c r="BL691" s="45"/>
      <c r="BM691" s="45"/>
      <c r="BN691" s="45"/>
      <c r="BO691" s="45"/>
      <c r="BP691" s="45"/>
      <c r="BQ691" s="45"/>
      <c r="BR691" s="45"/>
      <c r="BS691" s="33"/>
      <c r="BT691" s="33"/>
      <c r="BU691" s="33">
        <v>140</v>
      </c>
      <c r="BV691" s="37"/>
    </row>
    <row r="692" spans="1:74" s="38" customFormat="1" ht="12" customHeight="1" x14ac:dyDescent="0.3">
      <c r="A692" s="205"/>
      <c r="B692" s="176"/>
      <c r="C692" s="177"/>
      <c r="D692" s="144" t="s">
        <v>42</v>
      </c>
      <c r="E692" s="143"/>
      <c r="F692" s="32">
        <v>100</v>
      </c>
      <c r="G692" s="33">
        <v>100</v>
      </c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4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  <c r="AZ692" s="33"/>
      <c r="BA692" s="33"/>
      <c r="BB692" s="33"/>
      <c r="BC692" s="35"/>
      <c r="BD692" s="35"/>
      <c r="BE692" s="35"/>
      <c r="BF692" s="35"/>
      <c r="BG692" s="35"/>
      <c r="BH692" s="33"/>
      <c r="BI692" s="33"/>
      <c r="BJ692" s="33"/>
      <c r="BK692" s="33"/>
      <c r="BL692" s="33"/>
      <c r="BM692" s="33"/>
      <c r="BN692" s="33"/>
      <c r="BO692" s="33"/>
      <c r="BP692" s="33"/>
      <c r="BQ692" s="33"/>
      <c r="BR692" s="33"/>
      <c r="BS692" s="33"/>
      <c r="BT692" s="33"/>
      <c r="BU692" s="33"/>
      <c r="BV692" s="37"/>
    </row>
    <row r="693" spans="1:74" s="38" customFormat="1" ht="12" customHeight="1" x14ac:dyDescent="0.3">
      <c r="A693" s="205"/>
      <c r="B693" s="176"/>
      <c r="C693" s="177"/>
      <c r="D693" s="144" t="s">
        <v>167</v>
      </c>
      <c r="E693" s="143"/>
      <c r="F693" s="32">
        <v>100</v>
      </c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4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>
        <v>100</v>
      </c>
      <c r="AX693" s="33"/>
      <c r="AY693" s="33"/>
      <c r="AZ693" s="33"/>
      <c r="BA693" s="33"/>
      <c r="BB693" s="33"/>
      <c r="BC693" s="35"/>
      <c r="BD693" s="35"/>
      <c r="BE693" s="35"/>
      <c r="BF693" s="35"/>
      <c r="BG693" s="35"/>
      <c r="BH693" s="33"/>
      <c r="BI693" s="33"/>
      <c r="BJ693" s="33"/>
      <c r="BK693" s="33"/>
      <c r="BL693" s="33"/>
      <c r="BM693" s="33"/>
      <c r="BN693" s="33"/>
      <c r="BO693" s="33"/>
      <c r="BP693" s="33"/>
      <c r="BQ693" s="33"/>
      <c r="BR693" s="33"/>
      <c r="BS693" s="33"/>
      <c r="BT693" s="33"/>
      <c r="BU693" s="33"/>
      <c r="BV693" s="37"/>
    </row>
    <row r="694" spans="1:74" s="38" customFormat="1" ht="12" customHeight="1" x14ac:dyDescent="0.3">
      <c r="A694" s="205"/>
      <c r="B694" s="178"/>
      <c r="C694" s="179"/>
      <c r="D694" s="143" t="s">
        <v>38</v>
      </c>
      <c r="E694" s="148"/>
      <c r="F694" s="32">
        <v>200</v>
      </c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4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>
        <v>0.2</v>
      </c>
      <c r="AV694" s="33"/>
      <c r="AW694" s="33"/>
      <c r="AX694" s="33"/>
      <c r="AY694" s="33"/>
      <c r="AZ694" s="33"/>
      <c r="BA694" s="33">
        <v>10</v>
      </c>
      <c r="BB694" s="33"/>
      <c r="BC694" s="35"/>
      <c r="BD694" s="35"/>
      <c r="BE694" s="35"/>
      <c r="BF694" s="35"/>
      <c r="BG694" s="35"/>
      <c r="BH694" s="33">
        <v>12</v>
      </c>
      <c r="BI694" s="33"/>
      <c r="BJ694" s="33"/>
      <c r="BK694" s="33"/>
      <c r="BL694" s="33"/>
      <c r="BM694" s="33"/>
      <c r="BN694" s="33"/>
      <c r="BO694" s="33"/>
      <c r="BP694" s="33"/>
      <c r="BQ694" s="33"/>
      <c r="BR694" s="33"/>
      <c r="BS694" s="33"/>
      <c r="BT694" s="33"/>
      <c r="BU694" s="33">
        <v>216</v>
      </c>
      <c r="BV694" s="37"/>
    </row>
    <row r="695" spans="1:74" s="38" customFormat="1" ht="12" customHeight="1" x14ac:dyDescent="0.3">
      <c r="A695" s="205"/>
      <c r="B695" s="189" t="s">
        <v>90</v>
      </c>
      <c r="C695" s="197"/>
      <c r="D695" s="201" t="s">
        <v>42</v>
      </c>
      <c r="E695" s="152"/>
      <c r="F695" s="40">
        <v>100</v>
      </c>
      <c r="G695" s="41">
        <v>100</v>
      </c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2"/>
      <c r="AC695" s="41"/>
      <c r="AD695" s="41"/>
      <c r="AE695" s="41"/>
      <c r="AF695" s="41"/>
      <c r="AG695" s="41"/>
      <c r="AH695" s="4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  <c r="AW695" s="41"/>
      <c r="AX695" s="41"/>
      <c r="AY695" s="41"/>
      <c r="AZ695" s="41"/>
      <c r="BA695" s="41"/>
      <c r="BB695" s="41"/>
      <c r="BC695" s="43"/>
      <c r="BD695" s="43"/>
      <c r="BE695" s="43"/>
      <c r="BF695" s="43"/>
      <c r="BG695" s="43"/>
      <c r="BH695" s="41"/>
      <c r="BI695" s="41"/>
      <c r="BJ695" s="41"/>
      <c r="BK695" s="41"/>
      <c r="BL695" s="41"/>
      <c r="BM695" s="41"/>
      <c r="BN695" s="41"/>
      <c r="BO695" s="41"/>
      <c r="BP695" s="41"/>
      <c r="BQ695" s="41"/>
      <c r="BR695" s="41"/>
      <c r="BS695" s="41"/>
      <c r="BT695" s="41"/>
      <c r="BU695" s="41"/>
      <c r="BV695" s="53"/>
    </row>
    <row r="696" spans="1:74" s="38" customFormat="1" ht="12" customHeight="1" x14ac:dyDescent="0.3">
      <c r="A696" s="205"/>
      <c r="B696" s="157"/>
      <c r="C696" s="158"/>
      <c r="D696" s="144" t="s">
        <v>92</v>
      </c>
      <c r="E696" s="143"/>
      <c r="F696" s="32">
        <v>50</v>
      </c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4"/>
      <c r="AC696" s="33"/>
      <c r="AD696" s="33">
        <v>50</v>
      </c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  <c r="AZ696" s="33"/>
      <c r="BA696" s="33"/>
      <c r="BB696" s="33"/>
      <c r="BC696" s="35"/>
      <c r="BD696" s="35"/>
      <c r="BE696" s="35"/>
      <c r="BF696" s="35"/>
      <c r="BG696" s="35"/>
      <c r="BH696" s="33"/>
      <c r="BI696" s="33"/>
      <c r="BJ696" s="33"/>
      <c r="BK696" s="33"/>
      <c r="BL696" s="33"/>
      <c r="BM696" s="33"/>
      <c r="BN696" s="33"/>
      <c r="BO696" s="33"/>
      <c r="BP696" s="33"/>
      <c r="BQ696" s="33"/>
      <c r="BR696" s="33"/>
      <c r="BS696" s="33"/>
      <c r="BT696" s="33"/>
      <c r="BU696" s="33"/>
      <c r="BV696" s="37"/>
    </row>
    <row r="697" spans="1:74" s="38" customFormat="1" ht="12" customHeight="1" x14ac:dyDescent="0.3">
      <c r="A697" s="205"/>
      <c r="B697" s="157"/>
      <c r="C697" s="158"/>
      <c r="D697" s="144" t="s">
        <v>10</v>
      </c>
      <c r="E697" s="143"/>
      <c r="F697" s="32">
        <v>15</v>
      </c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4"/>
      <c r="AC697" s="33"/>
      <c r="AD697" s="33"/>
      <c r="AE697" s="33"/>
      <c r="AF697" s="33"/>
      <c r="AG697" s="33"/>
      <c r="AH697" s="33"/>
      <c r="AI697" s="33"/>
      <c r="AJ697" s="33">
        <v>15</v>
      </c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  <c r="AZ697" s="33"/>
      <c r="BA697" s="33"/>
      <c r="BB697" s="33"/>
      <c r="BC697" s="35"/>
      <c r="BD697" s="35"/>
      <c r="BE697" s="35"/>
      <c r="BF697" s="35"/>
      <c r="BG697" s="35"/>
      <c r="BH697" s="33"/>
      <c r="BI697" s="33"/>
      <c r="BJ697" s="33"/>
      <c r="BK697" s="33"/>
      <c r="BL697" s="33"/>
      <c r="BM697" s="33"/>
      <c r="BN697" s="33"/>
      <c r="BO697" s="33"/>
      <c r="BP697" s="33"/>
      <c r="BQ697" s="33"/>
      <c r="BR697" s="33"/>
      <c r="BS697" s="33"/>
      <c r="BT697" s="33"/>
      <c r="BU697" s="33"/>
      <c r="BV697" s="37"/>
    </row>
    <row r="698" spans="1:74" s="38" customFormat="1" ht="13.5" customHeight="1" x14ac:dyDescent="0.3">
      <c r="A698" s="205"/>
      <c r="B698" s="199"/>
      <c r="C698" s="200"/>
      <c r="D698" s="185" t="s">
        <v>39</v>
      </c>
      <c r="E698" s="161"/>
      <c r="F698" s="48">
        <v>200</v>
      </c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50"/>
      <c r="AC698" s="49"/>
      <c r="AD698" s="49"/>
      <c r="AE698" s="49"/>
      <c r="AF698" s="49"/>
      <c r="AG698" s="49"/>
      <c r="AH698" s="49"/>
      <c r="AI698" s="49"/>
      <c r="AJ698" s="49"/>
      <c r="AK698" s="49"/>
      <c r="AL698" s="49"/>
      <c r="AM698" s="49"/>
      <c r="AN698" s="49"/>
      <c r="AO698" s="49"/>
      <c r="AP698" s="49"/>
      <c r="AQ698" s="49"/>
      <c r="AR698" s="49"/>
      <c r="AS698" s="49"/>
      <c r="AT698" s="49"/>
      <c r="AU698" s="49"/>
      <c r="AV698" s="49"/>
      <c r="AW698" s="49"/>
      <c r="AX698" s="49"/>
      <c r="AY698" s="49"/>
      <c r="AZ698" s="49"/>
      <c r="BA698" s="49"/>
      <c r="BB698" s="49"/>
      <c r="BC698" s="51"/>
      <c r="BD698" s="51"/>
      <c r="BE698" s="51"/>
      <c r="BF698" s="51">
        <v>1</v>
      </c>
      <c r="BG698" s="51"/>
      <c r="BH698" s="49">
        <v>10</v>
      </c>
      <c r="BI698" s="49"/>
      <c r="BJ698" s="49"/>
      <c r="BK698" s="49"/>
      <c r="BL698" s="49"/>
      <c r="BM698" s="49"/>
      <c r="BN698" s="49"/>
      <c r="BO698" s="49"/>
      <c r="BP698" s="49"/>
      <c r="BQ698" s="49"/>
      <c r="BR698" s="49"/>
      <c r="BS698" s="49"/>
      <c r="BT698" s="49"/>
      <c r="BU698" s="49">
        <v>204</v>
      </c>
      <c r="BV698" s="37"/>
    </row>
    <row r="699" spans="1:74" s="38" customFormat="1" ht="12" customHeight="1" x14ac:dyDescent="0.3">
      <c r="A699" s="205"/>
      <c r="B699" s="189" t="s">
        <v>24</v>
      </c>
      <c r="C699" s="197"/>
      <c r="D699" s="142" t="s">
        <v>154</v>
      </c>
      <c r="E699" s="143"/>
      <c r="F699" s="95">
        <v>200</v>
      </c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>
        <v>70</v>
      </c>
      <c r="Z699" s="96"/>
      <c r="AA699" s="96"/>
      <c r="AB699" s="97"/>
      <c r="AC699" s="96"/>
      <c r="AD699" s="96"/>
      <c r="AE699" s="96"/>
      <c r="AF699" s="96"/>
      <c r="AG699" s="96"/>
      <c r="AH699" s="96"/>
      <c r="AI699" s="96">
        <v>6</v>
      </c>
      <c r="AJ699" s="96"/>
      <c r="AK699" s="96"/>
      <c r="AL699" s="96"/>
      <c r="AM699" s="96"/>
      <c r="AN699" s="96"/>
      <c r="AO699" s="96"/>
      <c r="AP699" s="96"/>
      <c r="AQ699" s="96"/>
      <c r="AR699" s="96"/>
      <c r="AS699" s="96"/>
      <c r="AT699" s="96"/>
      <c r="AU699" s="96"/>
      <c r="AV699" s="96"/>
      <c r="AW699" s="96"/>
      <c r="AX699" s="96"/>
      <c r="AY699" s="96"/>
      <c r="AZ699" s="96"/>
      <c r="BA699" s="96"/>
      <c r="BB699" s="96"/>
      <c r="BC699" s="98">
        <v>3.5</v>
      </c>
      <c r="BD699" s="98"/>
      <c r="BE699" s="98"/>
      <c r="BF699" s="98"/>
      <c r="BG699" s="98"/>
      <c r="BH699" s="96"/>
      <c r="BI699" s="96"/>
      <c r="BJ699" s="96"/>
      <c r="BK699" s="96"/>
      <c r="BL699" s="96"/>
      <c r="BM699" s="96"/>
      <c r="BN699" s="96"/>
      <c r="BO699" s="96"/>
      <c r="BP699" s="96"/>
      <c r="BQ699" s="96"/>
      <c r="BR699" s="96"/>
      <c r="BS699" s="21"/>
      <c r="BT699" s="21"/>
      <c r="BU699" s="21">
        <v>420</v>
      </c>
      <c r="BV699" s="37"/>
    </row>
    <row r="700" spans="1:74" s="38" customFormat="1" ht="12" customHeight="1" x14ac:dyDescent="0.3">
      <c r="A700" s="205"/>
      <c r="B700" s="157"/>
      <c r="C700" s="158"/>
      <c r="D700" s="144" t="s">
        <v>67</v>
      </c>
      <c r="E700" s="143"/>
      <c r="F700" s="32">
        <v>100</v>
      </c>
      <c r="G700" s="33"/>
      <c r="H700" s="33"/>
      <c r="I700" s="33"/>
      <c r="J700" s="33">
        <v>100</v>
      </c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4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  <c r="AZ700" s="33"/>
      <c r="BA700" s="33"/>
      <c r="BB700" s="33"/>
      <c r="BC700" s="35"/>
      <c r="BD700" s="35"/>
      <c r="BE700" s="35"/>
      <c r="BF700" s="35"/>
      <c r="BG700" s="35"/>
      <c r="BH700" s="33"/>
      <c r="BI700" s="33"/>
      <c r="BJ700" s="33"/>
      <c r="BK700" s="33"/>
      <c r="BL700" s="33"/>
      <c r="BM700" s="33"/>
      <c r="BN700" s="33"/>
      <c r="BO700" s="33"/>
      <c r="BP700" s="33"/>
      <c r="BQ700" s="33"/>
      <c r="BR700" s="33"/>
      <c r="BS700" s="33"/>
      <c r="BT700" s="33"/>
      <c r="BU700" s="33"/>
      <c r="BV700" s="37"/>
    </row>
    <row r="701" spans="1:74" s="38" customFormat="1" ht="12" customHeight="1" x14ac:dyDescent="0.3">
      <c r="A701" s="205"/>
      <c r="B701" s="157"/>
      <c r="C701" s="158"/>
      <c r="D701" s="144" t="s">
        <v>18</v>
      </c>
      <c r="E701" s="143"/>
      <c r="F701" s="32">
        <v>200</v>
      </c>
      <c r="G701" s="33"/>
      <c r="H701" s="33"/>
      <c r="I701" s="33"/>
      <c r="J701" s="33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2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3"/>
      <c r="BD701" s="23"/>
      <c r="BE701" s="23"/>
      <c r="BF701" s="23"/>
      <c r="BG701" s="23"/>
      <c r="BH701" s="21"/>
      <c r="BI701" s="21"/>
      <c r="BJ701" s="21"/>
      <c r="BK701" s="21">
        <v>200</v>
      </c>
      <c r="BL701" s="21"/>
      <c r="BM701" s="21"/>
      <c r="BN701" s="21"/>
      <c r="BO701" s="21"/>
      <c r="BP701" s="21"/>
      <c r="BQ701" s="21"/>
      <c r="BR701" s="21"/>
      <c r="BS701" s="33"/>
      <c r="BT701" s="33"/>
      <c r="BU701" s="33"/>
      <c r="BV701" s="37"/>
    </row>
    <row r="702" spans="1:74" s="38" customFormat="1" ht="12" customHeight="1" x14ac:dyDescent="0.3">
      <c r="A702" s="205"/>
      <c r="B702" s="157"/>
      <c r="C702" s="158"/>
      <c r="D702" s="144" t="s">
        <v>134</v>
      </c>
      <c r="E702" s="143"/>
      <c r="F702" s="32">
        <v>50</v>
      </c>
      <c r="G702" s="33"/>
      <c r="H702" s="33"/>
      <c r="I702" s="33"/>
      <c r="J702" s="33"/>
      <c r="K702" s="21"/>
      <c r="L702" s="21"/>
      <c r="M702" s="21"/>
      <c r="N702" s="21"/>
      <c r="O702" s="21"/>
      <c r="P702" s="21">
        <v>50</v>
      </c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2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3"/>
      <c r="BD702" s="23"/>
      <c r="BE702" s="23"/>
      <c r="BF702" s="23"/>
      <c r="BG702" s="23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33"/>
      <c r="BT702" s="33"/>
      <c r="BU702" s="33"/>
      <c r="BV702" s="37"/>
    </row>
    <row r="703" spans="1:74" s="38" customFormat="1" ht="12" customHeight="1" x14ac:dyDescent="0.3">
      <c r="A703" s="205"/>
      <c r="B703" s="157"/>
      <c r="C703" s="158"/>
      <c r="D703" s="144" t="s">
        <v>39</v>
      </c>
      <c r="E703" s="143"/>
      <c r="F703" s="32">
        <v>200</v>
      </c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4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  <c r="AZ703" s="33"/>
      <c r="BA703" s="33"/>
      <c r="BB703" s="33"/>
      <c r="BC703" s="35"/>
      <c r="BD703" s="35"/>
      <c r="BE703" s="35"/>
      <c r="BF703" s="35">
        <v>1</v>
      </c>
      <c r="BG703" s="35"/>
      <c r="BH703" s="33">
        <v>10</v>
      </c>
      <c r="BI703" s="33"/>
      <c r="BJ703" s="33"/>
      <c r="BK703" s="33"/>
      <c r="BL703" s="33"/>
      <c r="BM703" s="33"/>
      <c r="BN703" s="33"/>
      <c r="BO703" s="33"/>
      <c r="BP703" s="33"/>
      <c r="BQ703" s="33"/>
      <c r="BR703" s="33"/>
      <c r="BS703" s="33"/>
      <c r="BT703" s="33"/>
      <c r="BU703" s="33">
        <v>204</v>
      </c>
      <c r="BV703" s="37"/>
    </row>
    <row r="704" spans="1:74" s="38" customFormat="1" ht="12" customHeight="1" x14ac:dyDescent="0.3">
      <c r="A704" s="205"/>
      <c r="B704" s="157"/>
      <c r="C704" s="158"/>
      <c r="D704" s="144" t="s">
        <v>167</v>
      </c>
      <c r="E704" s="143"/>
      <c r="F704" s="32">
        <v>100</v>
      </c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4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>
        <v>100</v>
      </c>
      <c r="AX704" s="33"/>
      <c r="AY704" s="33"/>
      <c r="AZ704" s="33"/>
      <c r="BA704" s="33"/>
      <c r="BB704" s="33"/>
      <c r="BC704" s="35"/>
      <c r="BD704" s="35"/>
      <c r="BE704" s="35"/>
      <c r="BF704" s="35"/>
      <c r="BG704" s="35"/>
      <c r="BH704" s="33"/>
      <c r="BI704" s="33"/>
      <c r="BJ704" s="33"/>
      <c r="BK704" s="33"/>
      <c r="BL704" s="33"/>
      <c r="BM704" s="33"/>
      <c r="BN704" s="33"/>
      <c r="BO704" s="33"/>
      <c r="BP704" s="33"/>
      <c r="BQ704" s="33"/>
      <c r="BR704" s="33"/>
      <c r="BS704" s="33"/>
      <c r="BT704" s="33"/>
      <c r="BU704" s="33"/>
      <c r="BV704" s="37"/>
    </row>
    <row r="705" spans="1:74" s="38" customFormat="1" ht="12" customHeight="1" x14ac:dyDescent="0.3">
      <c r="A705" s="205"/>
      <c r="B705" s="157"/>
      <c r="C705" s="158"/>
      <c r="D705" s="113"/>
      <c r="E705" s="94"/>
      <c r="F705" s="44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6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  <c r="BC705" s="47"/>
      <c r="BD705" s="47"/>
      <c r="BE705" s="47"/>
      <c r="BF705" s="47"/>
      <c r="BG705" s="47"/>
      <c r="BH705" s="45"/>
      <c r="BI705" s="45"/>
      <c r="BJ705" s="45"/>
      <c r="BK705" s="45"/>
      <c r="BL705" s="45"/>
      <c r="BM705" s="45"/>
      <c r="BN705" s="45"/>
      <c r="BO705" s="45"/>
      <c r="BP705" s="45"/>
      <c r="BQ705" s="45"/>
      <c r="BR705" s="45"/>
      <c r="BS705" s="45"/>
      <c r="BT705" s="45"/>
      <c r="BU705" s="45"/>
      <c r="BV705" s="55"/>
    </row>
    <row r="706" spans="1:74" s="38" customFormat="1" ht="12" customHeight="1" x14ac:dyDescent="0.3">
      <c r="A706" s="205"/>
      <c r="B706" s="157"/>
      <c r="C706" s="158"/>
      <c r="D706" s="113"/>
      <c r="E706" s="94"/>
      <c r="F706" s="44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6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47"/>
      <c r="BD706" s="47"/>
      <c r="BE706" s="47"/>
      <c r="BF706" s="47"/>
      <c r="BG706" s="47"/>
      <c r="BH706" s="45"/>
      <c r="BI706" s="45"/>
      <c r="BJ706" s="45"/>
      <c r="BK706" s="45"/>
      <c r="BL706" s="45"/>
      <c r="BM706" s="45"/>
      <c r="BN706" s="45"/>
      <c r="BO706" s="45"/>
      <c r="BP706" s="45"/>
      <c r="BQ706" s="45"/>
      <c r="BR706" s="45"/>
      <c r="BS706" s="45"/>
      <c r="BT706" s="45"/>
      <c r="BU706" s="45"/>
      <c r="BV706" s="55"/>
    </row>
    <row r="707" spans="1:74" s="38" customFormat="1" ht="12" customHeight="1" x14ac:dyDescent="0.3">
      <c r="A707" s="206"/>
      <c r="B707" s="199"/>
      <c r="C707" s="200"/>
      <c r="D707" s="156" t="s">
        <v>25</v>
      </c>
      <c r="E707" s="147"/>
      <c r="F707" s="48"/>
      <c r="G707" s="49">
        <f t="shared" ref="G707:AI707" si="70">SUM(G683:G704)</f>
        <v>200</v>
      </c>
      <c r="H707" s="49">
        <f t="shared" si="70"/>
        <v>100</v>
      </c>
      <c r="I707" s="49">
        <f t="shared" si="70"/>
        <v>0</v>
      </c>
      <c r="J707" s="49">
        <f t="shared" si="70"/>
        <v>100</v>
      </c>
      <c r="K707" s="49">
        <f t="shared" si="70"/>
        <v>0</v>
      </c>
      <c r="L707" s="49">
        <f t="shared" si="70"/>
        <v>0</v>
      </c>
      <c r="M707" s="49">
        <f t="shared" si="70"/>
        <v>0</v>
      </c>
      <c r="N707" s="49">
        <f t="shared" si="70"/>
        <v>0</v>
      </c>
      <c r="O707" s="49">
        <f t="shared" si="70"/>
        <v>0</v>
      </c>
      <c r="P707" s="49">
        <f t="shared" si="70"/>
        <v>50</v>
      </c>
      <c r="Q707" s="49">
        <f t="shared" si="70"/>
        <v>77</v>
      </c>
      <c r="R707" s="49">
        <f t="shared" si="70"/>
        <v>0</v>
      </c>
      <c r="S707" s="49">
        <f t="shared" si="70"/>
        <v>40</v>
      </c>
      <c r="T707" s="49">
        <f t="shared" si="70"/>
        <v>0</v>
      </c>
      <c r="U707" s="49">
        <f t="shared" si="70"/>
        <v>0</v>
      </c>
      <c r="V707" s="49">
        <f t="shared" si="70"/>
        <v>0</v>
      </c>
      <c r="W707" s="49">
        <f t="shared" si="70"/>
        <v>0</v>
      </c>
      <c r="X707" s="49">
        <f t="shared" si="70"/>
        <v>0</v>
      </c>
      <c r="Y707" s="49">
        <f t="shared" si="70"/>
        <v>70</v>
      </c>
      <c r="Z707" s="49">
        <f t="shared" si="70"/>
        <v>1.3</v>
      </c>
      <c r="AA707" s="49">
        <f t="shared" si="70"/>
        <v>90</v>
      </c>
      <c r="AB707" s="109">
        <f t="shared" si="70"/>
        <v>0</v>
      </c>
      <c r="AC707" s="49">
        <f t="shared" si="70"/>
        <v>0</v>
      </c>
      <c r="AD707" s="49">
        <f t="shared" si="70"/>
        <v>50</v>
      </c>
      <c r="AE707" s="49">
        <f t="shared" si="70"/>
        <v>0</v>
      </c>
      <c r="AF707" s="49">
        <f t="shared" si="70"/>
        <v>0</v>
      </c>
      <c r="AG707" s="49">
        <f t="shared" si="70"/>
        <v>0</v>
      </c>
      <c r="AH707" s="49">
        <f t="shared" si="70"/>
        <v>0</v>
      </c>
      <c r="AI707" s="49">
        <f t="shared" si="70"/>
        <v>18</v>
      </c>
      <c r="AJ707" s="49">
        <f t="shared" ref="AJ707:BO707" si="71">SUM(AJ683:AJ704)</f>
        <v>25</v>
      </c>
      <c r="AK707" s="49">
        <f t="shared" si="71"/>
        <v>7</v>
      </c>
      <c r="AL707" s="49">
        <f t="shared" si="71"/>
        <v>212</v>
      </c>
      <c r="AM707" s="49">
        <f t="shared" si="71"/>
        <v>107</v>
      </c>
      <c r="AN707" s="49">
        <f t="shared" si="71"/>
        <v>0</v>
      </c>
      <c r="AO707" s="49">
        <f t="shared" si="71"/>
        <v>0</v>
      </c>
      <c r="AP707" s="49">
        <f t="shared" si="71"/>
        <v>4</v>
      </c>
      <c r="AQ707" s="49">
        <f t="shared" si="71"/>
        <v>0</v>
      </c>
      <c r="AR707" s="49">
        <f t="shared" si="71"/>
        <v>0</v>
      </c>
      <c r="AS707" s="49">
        <f t="shared" si="71"/>
        <v>0</v>
      </c>
      <c r="AT707" s="49">
        <f t="shared" si="71"/>
        <v>0.25</v>
      </c>
      <c r="AU707" s="49">
        <f t="shared" si="71"/>
        <v>0.2</v>
      </c>
      <c r="AV707" s="49">
        <f t="shared" si="71"/>
        <v>1.3</v>
      </c>
      <c r="AW707" s="49">
        <f t="shared" si="71"/>
        <v>200</v>
      </c>
      <c r="AX707" s="49">
        <f t="shared" si="71"/>
        <v>0</v>
      </c>
      <c r="AY707" s="49">
        <f t="shared" si="71"/>
        <v>0</v>
      </c>
      <c r="AZ707" s="49">
        <f t="shared" si="71"/>
        <v>0</v>
      </c>
      <c r="BA707" s="49">
        <f t="shared" si="71"/>
        <v>10</v>
      </c>
      <c r="BB707" s="49">
        <f t="shared" si="71"/>
        <v>0</v>
      </c>
      <c r="BC707" s="51">
        <f t="shared" si="71"/>
        <v>10.7</v>
      </c>
      <c r="BD707" s="51">
        <f t="shared" si="71"/>
        <v>0</v>
      </c>
      <c r="BE707" s="51">
        <f t="shared" si="71"/>
        <v>0</v>
      </c>
      <c r="BF707" s="51">
        <f t="shared" si="71"/>
        <v>3</v>
      </c>
      <c r="BG707" s="51">
        <f t="shared" si="71"/>
        <v>0</v>
      </c>
      <c r="BH707" s="49">
        <f t="shared" si="71"/>
        <v>42</v>
      </c>
      <c r="BI707" s="49">
        <f t="shared" si="71"/>
        <v>0</v>
      </c>
      <c r="BJ707" s="49">
        <f t="shared" si="71"/>
        <v>0</v>
      </c>
      <c r="BK707" s="49">
        <f t="shared" si="71"/>
        <v>650</v>
      </c>
      <c r="BL707" s="49">
        <f t="shared" si="71"/>
        <v>0</v>
      </c>
      <c r="BM707" s="49">
        <f t="shared" si="71"/>
        <v>0</v>
      </c>
      <c r="BN707" s="49">
        <f t="shared" si="71"/>
        <v>0</v>
      </c>
      <c r="BO707" s="49">
        <f t="shared" si="71"/>
        <v>0</v>
      </c>
      <c r="BP707" s="49">
        <f t="shared" ref="BP707:BU707" si="72">SUM(BP683:BP704)</f>
        <v>0</v>
      </c>
      <c r="BQ707" s="49">
        <f t="shared" si="72"/>
        <v>30</v>
      </c>
      <c r="BR707" s="49">
        <f t="shared" si="72"/>
        <v>0</v>
      </c>
      <c r="BS707" s="49">
        <f t="shared" si="72"/>
        <v>0</v>
      </c>
      <c r="BT707" s="49">
        <f t="shared" si="72"/>
        <v>0</v>
      </c>
      <c r="BU707" s="49">
        <f t="shared" si="72"/>
        <v>1801</v>
      </c>
      <c r="BV707" s="52">
        <v>3681</v>
      </c>
    </row>
    <row r="708" spans="1:74" s="38" customFormat="1" ht="12" customHeight="1" x14ac:dyDescent="0.3">
      <c r="A708" s="204">
        <v>29</v>
      </c>
      <c r="B708" s="189" t="s">
        <v>22</v>
      </c>
      <c r="C708" s="197"/>
      <c r="D708" s="139" t="s">
        <v>51</v>
      </c>
      <c r="E708" s="140"/>
      <c r="F708" s="20">
        <v>200</v>
      </c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>
        <v>64</v>
      </c>
      <c r="V708" s="21"/>
      <c r="W708" s="21"/>
      <c r="X708" s="21"/>
      <c r="Y708" s="21"/>
      <c r="Z708" s="21"/>
      <c r="AA708" s="21"/>
      <c r="AB708" s="22"/>
      <c r="AC708" s="21"/>
      <c r="AD708" s="21"/>
      <c r="AE708" s="21"/>
      <c r="AF708" s="21"/>
      <c r="AG708" s="21"/>
      <c r="AH708" s="21"/>
      <c r="AI708" s="21">
        <v>8</v>
      </c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3">
        <v>2</v>
      </c>
      <c r="BD708" s="23"/>
      <c r="BE708" s="23"/>
      <c r="BF708" s="23"/>
      <c r="BG708" s="23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>
        <v>154</v>
      </c>
      <c r="BV708" s="25"/>
    </row>
    <row r="709" spans="1:74" s="38" customFormat="1" ht="12" customHeight="1" x14ac:dyDescent="0.3">
      <c r="A709" s="205"/>
      <c r="B709" s="157"/>
      <c r="C709" s="158"/>
      <c r="D709" s="144" t="s">
        <v>43</v>
      </c>
      <c r="E709" s="143"/>
      <c r="F709" s="44">
        <v>100</v>
      </c>
      <c r="G709" s="44"/>
      <c r="H709" s="45">
        <v>100</v>
      </c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6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  <c r="BC709" s="47"/>
      <c r="BD709" s="47"/>
      <c r="BE709" s="47"/>
      <c r="BF709" s="47"/>
      <c r="BG709" s="47"/>
      <c r="BH709" s="45"/>
      <c r="BI709" s="45"/>
      <c r="BJ709" s="45"/>
      <c r="BK709" s="45"/>
      <c r="BL709" s="45"/>
      <c r="BM709" s="45"/>
      <c r="BN709" s="45"/>
      <c r="BO709" s="45"/>
      <c r="BP709" s="45"/>
      <c r="BQ709" s="45"/>
      <c r="BR709" s="45"/>
      <c r="BS709" s="33"/>
      <c r="BT709" s="33"/>
      <c r="BU709" s="33"/>
      <c r="BV709" s="37"/>
    </row>
    <row r="710" spans="1:74" s="38" customFormat="1" ht="12" customHeight="1" x14ac:dyDescent="0.3">
      <c r="A710" s="205"/>
      <c r="B710" s="157"/>
      <c r="C710" s="158"/>
      <c r="D710" s="144" t="s">
        <v>10</v>
      </c>
      <c r="E710" s="143"/>
      <c r="F710" s="32">
        <v>10</v>
      </c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4"/>
      <c r="AC710" s="33"/>
      <c r="AD710" s="33"/>
      <c r="AE710" s="33"/>
      <c r="AF710" s="33"/>
      <c r="AG710" s="33"/>
      <c r="AH710" s="33"/>
      <c r="AI710" s="33"/>
      <c r="AJ710" s="33">
        <v>10</v>
      </c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  <c r="AZ710" s="33"/>
      <c r="BA710" s="33"/>
      <c r="BB710" s="33"/>
      <c r="BC710" s="35"/>
      <c r="BD710" s="35"/>
      <c r="BE710" s="35"/>
      <c r="BF710" s="35"/>
      <c r="BG710" s="35"/>
      <c r="BH710" s="33"/>
      <c r="BI710" s="33"/>
      <c r="BJ710" s="33"/>
      <c r="BK710" s="33"/>
      <c r="BL710" s="33"/>
      <c r="BM710" s="33"/>
      <c r="BN710" s="33"/>
      <c r="BO710" s="33"/>
      <c r="BP710" s="33"/>
      <c r="BQ710" s="33"/>
      <c r="BR710" s="33"/>
      <c r="BS710" s="33"/>
      <c r="BT710" s="33"/>
      <c r="BU710" s="33"/>
      <c r="BV710" s="37"/>
    </row>
    <row r="711" spans="1:74" s="38" customFormat="1" ht="12" customHeight="1" x14ac:dyDescent="0.3">
      <c r="A711" s="205"/>
      <c r="B711" s="157"/>
      <c r="C711" s="158"/>
      <c r="D711" s="144" t="s">
        <v>28</v>
      </c>
      <c r="E711" s="143"/>
      <c r="F711" s="32">
        <v>30</v>
      </c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4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  <c r="AZ711" s="33"/>
      <c r="BA711" s="33"/>
      <c r="BB711" s="33"/>
      <c r="BC711" s="35"/>
      <c r="BD711" s="35"/>
      <c r="BE711" s="35"/>
      <c r="BF711" s="35"/>
      <c r="BG711" s="35"/>
      <c r="BH711" s="33"/>
      <c r="BI711" s="33"/>
      <c r="BJ711" s="33"/>
      <c r="BK711" s="33"/>
      <c r="BL711" s="33"/>
      <c r="BM711" s="33"/>
      <c r="BN711" s="33"/>
      <c r="BO711" s="33"/>
      <c r="BP711" s="33"/>
      <c r="BQ711" s="33">
        <v>30</v>
      </c>
      <c r="BR711" s="33"/>
      <c r="BS711" s="33"/>
      <c r="BT711" s="33"/>
      <c r="BU711" s="33"/>
      <c r="BV711" s="37"/>
    </row>
    <row r="712" spans="1:74" s="38" customFormat="1" ht="12" customHeight="1" x14ac:dyDescent="0.3">
      <c r="A712" s="205"/>
      <c r="B712" s="157"/>
      <c r="C712" s="158"/>
      <c r="D712" s="144" t="s">
        <v>126</v>
      </c>
      <c r="E712" s="143"/>
      <c r="F712" s="32">
        <v>70</v>
      </c>
      <c r="G712" s="33"/>
      <c r="H712" s="33"/>
      <c r="I712" s="33"/>
      <c r="J712" s="33"/>
      <c r="K712" s="33"/>
      <c r="L712" s="33"/>
      <c r="M712" s="33"/>
      <c r="N712" s="33"/>
      <c r="O712" s="33">
        <v>70</v>
      </c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4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  <c r="AZ712" s="33"/>
      <c r="BA712" s="33"/>
      <c r="BB712" s="33"/>
      <c r="BC712" s="35"/>
      <c r="BD712" s="35"/>
      <c r="BE712" s="35"/>
      <c r="BF712" s="35"/>
      <c r="BG712" s="35"/>
      <c r="BH712" s="33"/>
      <c r="BI712" s="33"/>
      <c r="BJ712" s="33"/>
      <c r="BK712" s="33"/>
      <c r="BL712" s="33"/>
      <c r="BM712" s="33"/>
      <c r="BN712" s="33"/>
      <c r="BO712" s="33"/>
      <c r="BP712" s="33"/>
      <c r="BQ712" s="33"/>
      <c r="BR712" s="33"/>
      <c r="BS712" s="33"/>
      <c r="BT712" s="33"/>
      <c r="BU712" s="33"/>
      <c r="BV712" s="37"/>
    </row>
    <row r="713" spans="1:74" s="38" customFormat="1" ht="12" customHeight="1" x14ac:dyDescent="0.3">
      <c r="A713" s="205"/>
      <c r="B713" s="199"/>
      <c r="C713" s="200"/>
      <c r="D713" s="185" t="s">
        <v>39</v>
      </c>
      <c r="E713" s="161"/>
      <c r="F713" s="48">
        <v>200</v>
      </c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50"/>
      <c r="AC713" s="49"/>
      <c r="AD713" s="49"/>
      <c r="AE713" s="49"/>
      <c r="AF713" s="49"/>
      <c r="AG713" s="49"/>
      <c r="AH713" s="49"/>
      <c r="AI713" s="49"/>
      <c r="AJ713" s="49"/>
      <c r="AK713" s="49"/>
      <c r="AL713" s="49"/>
      <c r="AM713" s="49"/>
      <c r="AN713" s="49"/>
      <c r="AO713" s="49"/>
      <c r="AP713" s="49"/>
      <c r="AQ713" s="49"/>
      <c r="AR713" s="49"/>
      <c r="AS713" s="49"/>
      <c r="AT713" s="49"/>
      <c r="AU713" s="49"/>
      <c r="AV713" s="49"/>
      <c r="AW713" s="49"/>
      <c r="AX713" s="49"/>
      <c r="AY713" s="49"/>
      <c r="AZ713" s="49"/>
      <c r="BA713" s="49"/>
      <c r="BB713" s="49"/>
      <c r="BC713" s="51"/>
      <c r="BD713" s="51"/>
      <c r="BE713" s="51"/>
      <c r="BF713" s="51">
        <v>1</v>
      </c>
      <c r="BG713" s="51"/>
      <c r="BH713" s="49">
        <v>10</v>
      </c>
      <c r="BI713" s="49"/>
      <c r="BJ713" s="49"/>
      <c r="BK713" s="49"/>
      <c r="BL713" s="49"/>
      <c r="BM713" s="49"/>
      <c r="BN713" s="49"/>
      <c r="BO713" s="49"/>
      <c r="BP713" s="49"/>
      <c r="BQ713" s="49"/>
      <c r="BR713" s="49"/>
      <c r="BS713" s="49"/>
      <c r="BT713" s="49"/>
      <c r="BU713" s="49">
        <v>204</v>
      </c>
      <c r="BV713" s="52"/>
    </row>
    <row r="714" spans="1:74" s="38" customFormat="1" ht="12" customHeight="1" x14ac:dyDescent="0.3">
      <c r="A714" s="205"/>
      <c r="B714" s="176" t="s">
        <v>23</v>
      </c>
      <c r="C714" s="177"/>
      <c r="D714" s="207" t="s">
        <v>79</v>
      </c>
      <c r="E714" s="140"/>
      <c r="F714" s="20">
        <v>500</v>
      </c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>
        <v>40</v>
      </c>
      <c r="W714" s="21"/>
      <c r="X714" s="21"/>
      <c r="Y714" s="21"/>
      <c r="Z714" s="21"/>
      <c r="AA714" s="21"/>
      <c r="AB714" s="22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>
        <v>10</v>
      </c>
      <c r="AP714" s="21">
        <v>20</v>
      </c>
      <c r="AQ714" s="21"/>
      <c r="AR714" s="21"/>
      <c r="AS714" s="21"/>
      <c r="AT714" s="21">
        <v>1.25</v>
      </c>
      <c r="AU714" s="21"/>
      <c r="AV714" s="21"/>
      <c r="AW714" s="21"/>
      <c r="AX714" s="21"/>
      <c r="AY714" s="21"/>
      <c r="AZ714" s="21"/>
      <c r="BA714" s="21"/>
      <c r="BB714" s="21"/>
      <c r="BC714" s="23">
        <v>3</v>
      </c>
      <c r="BD714" s="23"/>
      <c r="BE714" s="23"/>
      <c r="BF714" s="23"/>
      <c r="BG714" s="23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>
        <v>15</v>
      </c>
      <c r="BT714" s="21">
        <v>505</v>
      </c>
      <c r="BU714" s="21"/>
      <c r="BV714" s="25"/>
    </row>
    <row r="715" spans="1:74" s="38" customFormat="1" ht="12.75" customHeight="1" x14ac:dyDescent="0.3">
      <c r="A715" s="205"/>
      <c r="B715" s="176"/>
      <c r="C715" s="177"/>
      <c r="D715" s="143" t="s">
        <v>159</v>
      </c>
      <c r="E715" s="150"/>
      <c r="F715" s="32">
        <v>200</v>
      </c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>
        <v>60</v>
      </c>
      <c r="T715" s="33"/>
      <c r="U715" s="33"/>
      <c r="V715" s="33"/>
      <c r="W715" s="33"/>
      <c r="X715" s="33"/>
      <c r="Y715" s="33"/>
      <c r="Z715" s="33"/>
      <c r="AA715" s="33"/>
      <c r="AB715" s="34"/>
      <c r="AC715" s="33"/>
      <c r="AD715" s="33">
        <v>40</v>
      </c>
      <c r="AE715" s="33"/>
      <c r="AF715" s="33"/>
      <c r="AG715" s="33"/>
      <c r="AH715" s="33"/>
      <c r="AI715" s="33"/>
      <c r="AJ715" s="33"/>
      <c r="AK715" s="33">
        <v>12</v>
      </c>
      <c r="AL715" s="33"/>
      <c r="AM715" s="33"/>
      <c r="AN715" s="33"/>
      <c r="AO715" s="33"/>
      <c r="AP715" s="33">
        <v>16</v>
      </c>
      <c r="AQ715" s="33"/>
      <c r="AR715" s="33"/>
      <c r="AS715" s="33"/>
      <c r="AT715" s="33">
        <v>1</v>
      </c>
      <c r="AU715" s="33"/>
      <c r="AV715" s="33"/>
      <c r="AW715" s="33"/>
      <c r="AX715" s="33"/>
      <c r="AY715" s="33"/>
      <c r="AZ715" s="33"/>
      <c r="BA715" s="33"/>
      <c r="BB715" s="33"/>
      <c r="BC715" s="35">
        <v>2</v>
      </c>
      <c r="BD715" s="35"/>
      <c r="BE715" s="35"/>
      <c r="BF715" s="35"/>
      <c r="BG715" s="35"/>
      <c r="BH715" s="33"/>
      <c r="BI715" s="33"/>
      <c r="BJ715" s="33"/>
      <c r="BK715" s="33"/>
      <c r="BL715" s="33"/>
      <c r="BM715" s="33"/>
      <c r="BN715" s="33"/>
      <c r="BO715" s="33"/>
      <c r="BP715" s="33"/>
      <c r="BQ715" s="33"/>
      <c r="BR715" s="33"/>
      <c r="BS715" s="33"/>
      <c r="BT715" s="33"/>
      <c r="BU715" s="33">
        <v>89</v>
      </c>
      <c r="BV715" s="37"/>
    </row>
    <row r="716" spans="1:74" s="38" customFormat="1" ht="12" customHeight="1" x14ac:dyDescent="0.3">
      <c r="A716" s="205"/>
      <c r="B716" s="176"/>
      <c r="C716" s="177"/>
      <c r="D716" s="144" t="s">
        <v>15</v>
      </c>
      <c r="E716" s="143"/>
      <c r="F716" s="32">
        <v>120</v>
      </c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4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>
        <v>120</v>
      </c>
      <c r="AR716" s="33"/>
      <c r="AS716" s="33"/>
      <c r="AT716" s="33"/>
      <c r="AU716" s="33"/>
      <c r="AV716" s="33"/>
      <c r="AW716" s="33"/>
      <c r="AX716" s="33"/>
      <c r="AY716" s="33"/>
      <c r="AZ716" s="33"/>
      <c r="BA716" s="33"/>
      <c r="BB716" s="33"/>
      <c r="BC716" s="35"/>
      <c r="BD716" s="35"/>
      <c r="BE716" s="35"/>
      <c r="BF716" s="35"/>
      <c r="BG716" s="35"/>
      <c r="BH716" s="33"/>
      <c r="BI716" s="33"/>
      <c r="BJ716" s="33"/>
      <c r="BK716" s="33"/>
      <c r="BL716" s="33"/>
      <c r="BM716" s="33"/>
      <c r="BN716" s="33"/>
      <c r="BO716" s="33"/>
      <c r="BP716" s="33"/>
      <c r="BQ716" s="33"/>
      <c r="BR716" s="33"/>
      <c r="BS716" s="33"/>
      <c r="BT716" s="33"/>
      <c r="BU716" s="33"/>
      <c r="BV716" s="37"/>
    </row>
    <row r="717" spans="1:74" s="38" customFormat="1" ht="12" customHeight="1" x14ac:dyDescent="0.3">
      <c r="A717" s="205"/>
      <c r="B717" s="176"/>
      <c r="C717" s="177"/>
      <c r="D717" s="144" t="s">
        <v>42</v>
      </c>
      <c r="E717" s="143"/>
      <c r="F717" s="32">
        <v>100</v>
      </c>
      <c r="G717" s="33">
        <v>100</v>
      </c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4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  <c r="AZ717" s="33"/>
      <c r="BA717" s="33"/>
      <c r="BB717" s="33"/>
      <c r="BC717" s="35"/>
      <c r="BD717" s="35"/>
      <c r="BE717" s="35"/>
      <c r="BF717" s="35"/>
      <c r="BG717" s="35"/>
      <c r="BH717" s="33"/>
      <c r="BI717" s="33"/>
      <c r="BJ717" s="33"/>
      <c r="BK717" s="33"/>
      <c r="BL717" s="33"/>
      <c r="BM717" s="33"/>
      <c r="BN717" s="33"/>
      <c r="BO717" s="33"/>
      <c r="BP717" s="33"/>
      <c r="BQ717" s="33"/>
      <c r="BR717" s="33"/>
      <c r="BS717" s="33"/>
      <c r="BT717" s="33"/>
      <c r="BU717" s="33"/>
      <c r="BV717" s="37"/>
    </row>
    <row r="718" spans="1:74" s="38" customFormat="1" ht="12" customHeight="1" x14ac:dyDescent="0.3">
      <c r="A718" s="205"/>
      <c r="B718" s="176"/>
      <c r="C718" s="177"/>
      <c r="D718" s="144" t="s">
        <v>38</v>
      </c>
      <c r="E718" s="143"/>
      <c r="F718" s="20">
        <v>200</v>
      </c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2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>
        <v>0.2</v>
      </c>
      <c r="AV718" s="21"/>
      <c r="AW718" s="21"/>
      <c r="AX718" s="21"/>
      <c r="AY718" s="21"/>
      <c r="AZ718" s="21"/>
      <c r="BA718" s="21">
        <v>10</v>
      </c>
      <c r="BB718" s="21"/>
      <c r="BC718" s="23"/>
      <c r="BD718" s="23"/>
      <c r="BE718" s="23"/>
      <c r="BF718" s="23"/>
      <c r="BG718" s="23"/>
      <c r="BH718" s="21">
        <v>12</v>
      </c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>
        <v>216</v>
      </c>
      <c r="BV718" s="25"/>
    </row>
    <row r="719" spans="1:74" s="38" customFormat="1" ht="12" customHeight="1" x14ac:dyDescent="0.3">
      <c r="A719" s="205"/>
      <c r="B719" s="178"/>
      <c r="C719" s="179"/>
      <c r="D719" s="185" t="s">
        <v>128</v>
      </c>
      <c r="E719" s="161"/>
      <c r="F719" s="48">
        <v>120</v>
      </c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50"/>
      <c r="AC719" s="49"/>
      <c r="AD719" s="49"/>
      <c r="AE719" s="49"/>
      <c r="AF719" s="49"/>
      <c r="AG719" s="49"/>
      <c r="AH719" s="49"/>
      <c r="AI719" s="49"/>
      <c r="AJ719" s="49"/>
      <c r="AK719" s="49"/>
      <c r="AL719" s="49"/>
      <c r="AM719" s="49"/>
      <c r="AN719" s="49"/>
      <c r="AO719" s="49"/>
      <c r="AP719" s="49"/>
      <c r="AQ719" s="49"/>
      <c r="AR719" s="49"/>
      <c r="AS719" s="49"/>
      <c r="AT719" s="49"/>
      <c r="AU719" s="49"/>
      <c r="AV719" s="49"/>
      <c r="AW719" s="49"/>
      <c r="AX719" s="49"/>
      <c r="AY719" s="49">
        <v>120</v>
      </c>
      <c r="AZ719" s="49"/>
      <c r="BA719" s="49"/>
      <c r="BB719" s="49"/>
      <c r="BC719" s="51"/>
      <c r="BD719" s="51"/>
      <c r="BE719" s="51"/>
      <c r="BF719" s="51"/>
      <c r="BG719" s="51"/>
      <c r="BH719" s="49"/>
      <c r="BI719" s="49"/>
      <c r="BJ719" s="49"/>
      <c r="BK719" s="49"/>
      <c r="BL719" s="49"/>
      <c r="BM719" s="49"/>
      <c r="BN719" s="49"/>
      <c r="BO719" s="49"/>
      <c r="BP719" s="49"/>
      <c r="BQ719" s="49"/>
      <c r="BR719" s="49"/>
      <c r="BS719" s="49"/>
      <c r="BT719" s="49"/>
      <c r="BU719" s="49"/>
      <c r="BV719" s="52"/>
    </row>
    <row r="720" spans="1:74" s="38" customFormat="1" ht="12" customHeight="1" x14ac:dyDescent="0.3">
      <c r="A720" s="205"/>
      <c r="B720" s="189" t="s">
        <v>90</v>
      </c>
      <c r="C720" s="197"/>
      <c r="D720" s="201" t="s">
        <v>19</v>
      </c>
      <c r="E720" s="152"/>
      <c r="F720" s="40">
        <v>100</v>
      </c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2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41"/>
      <c r="BB720" s="41"/>
      <c r="BC720" s="43"/>
      <c r="BD720" s="43"/>
      <c r="BE720" s="43"/>
      <c r="BF720" s="43"/>
      <c r="BG720" s="43"/>
      <c r="BH720" s="41"/>
      <c r="BI720" s="41"/>
      <c r="BJ720" s="41"/>
      <c r="BK720" s="41"/>
      <c r="BL720" s="41"/>
      <c r="BM720" s="41">
        <v>100</v>
      </c>
      <c r="BN720" s="41"/>
      <c r="BO720" s="41"/>
      <c r="BP720" s="41"/>
      <c r="BQ720" s="41"/>
      <c r="BR720" s="41"/>
      <c r="BS720" s="41"/>
      <c r="BT720" s="41"/>
      <c r="BU720" s="41"/>
      <c r="BV720" s="53"/>
    </row>
    <row r="721" spans="1:74" s="38" customFormat="1" ht="12" customHeight="1" x14ac:dyDescent="0.3">
      <c r="A721" s="205"/>
      <c r="B721" s="157"/>
      <c r="C721" s="158"/>
      <c r="D721" s="144" t="s">
        <v>74</v>
      </c>
      <c r="E721" s="143"/>
      <c r="F721" s="32">
        <v>30</v>
      </c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4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  <c r="AZ721" s="33"/>
      <c r="BA721" s="33"/>
      <c r="BB721" s="33"/>
      <c r="BC721" s="35"/>
      <c r="BD721" s="35"/>
      <c r="BE721" s="35"/>
      <c r="BF721" s="35"/>
      <c r="BG721" s="35"/>
      <c r="BH721" s="33"/>
      <c r="BI721" s="33"/>
      <c r="BJ721" s="33"/>
      <c r="BK721" s="33"/>
      <c r="BL721" s="33"/>
      <c r="BM721" s="33"/>
      <c r="BN721" s="33"/>
      <c r="BO721" s="33"/>
      <c r="BP721" s="33"/>
      <c r="BQ721" s="33"/>
      <c r="BR721" s="33">
        <v>30</v>
      </c>
      <c r="BS721" s="33"/>
      <c r="BT721" s="33"/>
      <c r="BU721" s="33"/>
      <c r="BV721" s="37"/>
    </row>
    <row r="722" spans="1:74" s="38" customFormat="1" ht="12" customHeight="1" x14ac:dyDescent="0.3">
      <c r="A722" s="205"/>
      <c r="B722" s="157"/>
      <c r="C722" s="158"/>
      <c r="D722" s="144" t="s">
        <v>72</v>
      </c>
      <c r="E722" s="143"/>
      <c r="F722" s="44">
        <v>100</v>
      </c>
      <c r="G722" s="45"/>
      <c r="H722" s="45"/>
      <c r="I722" s="45"/>
      <c r="J722" s="45"/>
      <c r="K722" s="45">
        <v>100</v>
      </c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6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  <c r="BC722" s="47"/>
      <c r="BD722" s="47"/>
      <c r="BE722" s="47"/>
      <c r="BF722" s="47"/>
      <c r="BG722" s="47"/>
      <c r="BH722" s="45"/>
      <c r="BI722" s="45"/>
      <c r="BJ722" s="45"/>
      <c r="BK722" s="45"/>
      <c r="BL722" s="45"/>
      <c r="BM722" s="45"/>
      <c r="BN722" s="45"/>
      <c r="BO722" s="45"/>
      <c r="BP722" s="45"/>
      <c r="BQ722" s="45"/>
      <c r="BR722" s="45"/>
      <c r="BS722" s="45"/>
      <c r="BT722" s="45"/>
      <c r="BU722" s="45"/>
      <c r="BV722" s="55"/>
    </row>
    <row r="723" spans="1:74" s="38" customFormat="1" ht="12" customHeight="1" x14ac:dyDescent="0.3">
      <c r="A723" s="205"/>
      <c r="B723" s="199"/>
      <c r="C723" s="200"/>
      <c r="D723" s="185" t="s">
        <v>32</v>
      </c>
      <c r="E723" s="161"/>
      <c r="F723" s="48">
        <v>200</v>
      </c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50"/>
      <c r="AC723" s="49"/>
      <c r="AD723" s="49"/>
      <c r="AE723" s="49"/>
      <c r="AF723" s="49"/>
      <c r="AG723" s="49"/>
      <c r="AH723" s="49"/>
      <c r="AI723" s="49"/>
      <c r="AJ723" s="49"/>
      <c r="AK723" s="49"/>
      <c r="AL723" s="49"/>
      <c r="AM723" s="49"/>
      <c r="AN723" s="49"/>
      <c r="AO723" s="49"/>
      <c r="AP723" s="49"/>
      <c r="AQ723" s="49"/>
      <c r="AR723" s="49"/>
      <c r="AS723" s="49"/>
      <c r="AT723" s="49"/>
      <c r="AU723" s="49"/>
      <c r="AV723" s="49"/>
      <c r="AW723" s="49"/>
      <c r="AX723" s="49"/>
      <c r="AY723" s="49"/>
      <c r="AZ723" s="49"/>
      <c r="BA723" s="49"/>
      <c r="BB723" s="49"/>
      <c r="BC723" s="51"/>
      <c r="BD723" s="51"/>
      <c r="BE723" s="51"/>
      <c r="BF723" s="51"/>
      <c r="BG723" s="51"/>
      <c r="BH723" s="49"/>
      <c r="BI723" s="49"/>
      <c r="BJ723" s="49"/>
      <c r="BK723" s="49"/>
      <c r="BL723" s="49">
        <v>200</v>
      </c>
      <c r="BM723" s="49"/>
      <c r="BN723" s="49"/>
      <c r="BO723" s="49"/>
      <c r="BP723" s="49"/>
      <c r="BQ723" s="49"/>
      <c r="BR723" s="49"/>
      <c r="BS723" s="49"/>
      <c r="BT723" s="49"/>
      <c r="BU723" s="49"/>
      <c r="BV723" s="52"/>
    </row>
    <row r="724" spans="1:74" s="38" customFormat="1" ht="12" customHeight="1" x14ac:dyDescent="0.3">
      <c r="A724" s="205"/>
      <c r="B724" s="189" t="s">
        <v>24</v>
      </c>
      <c r="C724" s="197"/>
      <c r="D724" s="201" t="s">
        <v>44</v>
      </c>
      <c r="E724" s="152"/>
      <c r="F724" s="20">
        <v>100</v>
      </c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>
        <v>10</v>
      </c>
      <c r="AA724" s="21"/>
      <c r="AB724" s="22"/>
      <c r="AC724" s="21"/>
      <c r="AD724" s="21"/>
      <c r="AE724" s="21"/>
      <c r="AF724" s="21"/>
      <c r="AG724" s="21">
        <v>119</v>
      </c>
      <c r="AH724" s="21"/>
      <c r="AI724" s="21"/>
      <c r="AJ724" s="21"/>
      <c r="AK724" s="21">
        <v>7</v>
      </c>
      <c r="AL724" s="21"/>
      <c r="AM724" s="21"/>
      <c r="AN724" s="21"/>
      <c r="AO724" s="21"/>
      <c r="AP724" s="21"/>
      <c r="AQ724" s="21"/>
      <c r="AR724" s="21"/>
      <c r="AS724" s="21"/>
      <c r="AT724" s="21">
        <v>1</v>
      </c>
      <c r="AU724" s="21"/>
      <c r="AV724" s="21"/>
      <c r="AW724" s="21"/>
      <c r="AX724" s="21"/>
      <c r="AY724" s="21"/>
      <c r="AZ724" s="21"/>
      <c r="BA724" s="21"/>
      <c r="BB724" s="21"/>
      <c r="BC724" s="23">
        <v>4</v>
      </c>
      <c r="BD724" s="23"/>
      <c r="BE724" s="23"/>
      <c r="BF724" s="23"/>
      <c r="BG724" s="23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5"/>
    </row>
    <row r="725" spans="1:74" s="38" customFormat="1" ht="12.75" customHeight="1" x14ac:dyDescent="0.3">
      <c r="A725" s="205"/>
      <c r="B725" s="157"/>
      <c r="C725" s="158"/>
      <c r="D725" s="139" t="s">
        <v>49</v>
      </c>
      <c r="E725" s="140"/>
      <c r="F725" s="20">
        <v>200</v>
      </c>
      <c r="G725" s="21"/>
      <c r="H725" s="21"/>
      <c r="I725" s="21"/>
      <c r="J725" s="21"/>
      <c r="K725" s="21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4"/>
      <c r="AC725" s="33"/>
      <c r="AD725" s="33"/>
      <c r="AE725" s="33"/>
      <c r="AF725" s="33"/>
      <c r="AG725" s="33"/>
      <c r="AH725" s="33"/>
      <c r="AI725" s="33">
        <v>10</v>
      </c>
      <c r="AJ725" s="33"/>
      <c r="AK725" s="33"/>
      <c r="AL725" s="33">
        <v>170</v>
      </c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  <c r="AZ725" s="33"/>
      <c r="BA725" s="33"/>
      <c r="BB725" s="33"/>
      <c r="BC725" s="35">
        <v>2</v>
      </c>
      <c r="BD725" s="35"/>
      <c r="BE725" s="35"/>
      <c r="BF725" s="35"/>
      <c r="BG725" s="35"/>
      <c r="BH725" s="33"/>
      <c r="BI725" s="33"/>
      <c r="BJ725" s="33"/>
      <c r="BK725" s="33">
        <v>30</v>
      </c>
      <c r="BL725" s="33"/>
      <c r="BM725" s="33"/>
      <c r="BN725" s="33"/>
      <c r="BO725" s="33"/>
      <c r="BP725" s="33"/>
      <c r="BQ725" s="33"/>
      <c r="BR725" s="33"/>
      <c r="BS725" s="33"/>
      <c r="BT725" s="33"/>
      <c r="BU725" s="33"/>
      <c r="BV725" s="37"/>
    </row>
    <row r="726" spans="1:74" s="38" customFormat="1" ht="12" customHeight="1" x14ac:dyDescent="0.3">
      <c r="A726" s="205"/>
      <c r="B726" s="157"/>
      <c r="C726" s="158"/>
      <c r="D726" s="208" t="s">
        <v>54</v>
      </c>
      <c r="E726" s="209"/>
      <c r="F726" s="44">
        <v>100</v>
      </c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6"/>
      <c r="AC726" s="45"/>
      <c r="AD726" s="45"/>
      <c r="AE726" s="45"/>
      <c r="AF726" s="45"/>
      <c r="AG726" s="45"/>
      <c r="AH726" s="45"/>
      <c r="AI726" s="45"/>
      <c r="AJ726" s="45"/>
      <c r="AK726" s="45">
        <v>6</v>
      </c>
      <c r="AL726" s="45"/>
      <c r="AM726" s="45"/>
      <c r="AN726" s="45">
        <v>84</v>
      </c>
      <c r="AO726" s="45"/>
      <c r="AP726" s="45">
        <v>15</v>
      </c>
      <c r="AQ726" s="45"/>
      <c r="AR726" s="45"/>
      <c r="AS726" s="45"/>
      <c r="AT726" s="45"/>
      <c r="AU726" s="45">
        <v>0.1</v>
      </c>
      <c r="AV726" s="45"/>
      <c r="AW726" s="45"/>
      <c r="AX726" s="45"/>
      <c r="AY726" s="45"/>
      <c r="AZ726" s="45"/>
      <c r="BA726" s="45"/>
      <c r="BB726" s="45"/>
      <c r="BC726" s="47">
        <v>1.4</v>
      </c>
      <c r="BD726" s="47"/>
      <c r="BE726" s="47"/>
      <c r="BF726" s="47"/>
      <c r="BG726" s="47"/>
      <c r="BH726" s="45"/>
      <c r="BI726" s="45"/>
      <c r="BJ726" s="45"/>
      <c r="BK726" s="45"/>
      <c r="BL726" s="45"/>
      <c r="BM726" s="45"/>
      <c r="BN726" s="45"/>
      <c r="BO726" s="45"/>
      <c r="BP726" s="45"/>
      <c r="BQ726" s="45"/>
      <c r="BR726" s="45"/>
      <c r="BS726" s="33"/>
      <c r="BT726" s="33"/>
      <c r="BU726" s="33"/>
      <c r="BV726" s="37"/>
    </row>
    <row r="727" spans="1:74" s="38" customFormat="1" ht="12" customHeight="1" x14ac:dyDescent="0.3">
      <c r="A727" s="205"/>
      <c r="B727" s="157"/>
      <c r="C727" s="158"/>
      <c r="D727" s="144" t="s">
        <v>42</v>
      </c>
      <c r="E727" s="143"/>
      <c r="F727" s="44">
        <v>100</v>
      </c>
      <c r="G727" s="45">
        <v>100</v>
      </c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6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7"/>
      <c r="BD727" s="47"/>
      <c r="BE727" s="47"/>
      <c r="BF727" s="47"/>
      <c r="BG727" s="47"/>
      <c r="BH727" s="45"/>
      <c r="BI727" s="45"/>
      <c r="BJ727" s="45"/>
      <c r="BK727" s="45"/>
      <c r="BL727" s="45"/>
      <c r="BM727" s="45"/>
      <c r="BN727" s="45"/>
      <c r="BO727" s="45"/>
      <c r="BP727" s="45"/>
      <c r="BQ727" s="45"/>
      <c r="BR727" s="45"/>
      <c r="BS727" s="33"/>
      <c r="BT727" s="33"/>
      <c r="BU727" s="33"/>
      <c r="BV727" s="37"/>
    </row>
    <row r="728" spans="1:74" s="38" customFormat="1" ht="12" customHeight="1" x14ac:dyDescent="0.3">
      <c r="A728" s="205"/>
      <c r="B728" s="157"/>
      <c r="C728" s="158"/>
      <c r="D728" s="144" t="s">
        <v>123</v>
      </c>
      <c r="E728" s="143"/>
      <c r="F728" s="44">
        <v>100</v>
      </c>
      <c r="G728" s="45"/>
      <c r="H728" s="45"/>
      <c r="I728" s="45"/>
      <c r="J728" s="45"/>
      <c r="K728" s="45"/>
      <c r="L728" s="45"/>
      <c r="M728" s="45"/>
      <c r="N728" s="45">
        <v>100</v>
      </c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6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47"/>
      <c r="BD728" s="47"/>
      <c r="BE728" s="47"/>
      <c r="BF728" s="47"/>
      <c r="BG728" s="47"/>
      <c r="BH728" s="45"/>
      <c r="BI728" s="45"/>
      <c r="BJ728" s="45"/>
      <c r="BK728" s="45"/>
      <c r="BL728" s="45"/>
      <c r="BM728" s="45"/>
      <c r="BN728" s="45"/>
      <c r="BO728" s="45"/>
      <c r="BP728" s="45"/>
      <c r="BQ728" s="45"/>
      <c r="BR728" s="45"/>
      <c r="BS728" s="33"/>
      <c r="BT728" s="33"/>
      <c r="BU728" s="33"/>
      <c r="BV728" s="37"/>
    </row>
    <row r="729" spans="1:74" s="38" customFormat="1" ht="12" customHeight="1" x14ac:dyDescent="0.3">
      <c r="A729" s="205"/>
      <c r="B729" s="157"/>
      <c r="C729" s="158"/>
      <c r="D729" s="144" t="s">
        <v>10</v>
      </c>
      <c r="E729" s="143"/>
      <c r="F729" s="32">
        <v>10</v>
      </c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4"/>
      <c r="AC729" s="33"/>
      <c r="AD729" s="33"/>
      <c r="AE729" s="33"/>
      <c r="AF729" s="33"/>
      <c r="AG729" s="33"/>
      <c r="AH729" s="33"/>
      <c r="AI729" s="33"/>
      <c r="AJ729" s="33">
        <v>10</v>
      </c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  <c r="AZ729" s="33"/>
      <c r="BA729" s="33"/>
      <c r="BB729" s="33"/>
      <c r="BC729" s="35"/>
      <c r="BD729" s="35"/>
      <c r="BE729" s="35"/>
      <c r="BF729" s="35"/>
      <c r="BG729" s="35"/>
      <c r="BH729" s="33"/>
      <c r="BI729" s="33"/>
      <c r="BJ729" s="33"/>
      <c r="BK729" s="33"/>
      <c r="BL729" s="33"/>
      <c r="BM729" s="33"/>
      <c r="BN729" s="33"/>
      <c r="BO729" s="33"/>
      <c r="BP729" s="33"/>
      <c r="BQ729" s="33"/>
      <c r="BR729" s="33"/>
      <c r="BS729" s="33"/>
      <c r="BT729" s="33"/>
      <c r="BU729" s="33"/>
      <c r="BV729" s="37"/>
    </row>
    <row r="730" spans="1:74" s="38" customFormat="1" ht="12" customHeight="1" x14ac:dyDescent="0.3">
      <c r="A730" s="205"/>
      <c r="B730" s="157"/>
      <c r="C730" s="158"/>
      <c r="D730" s="144" t="s">
        <v>39</v>
      </c>
      <c r="E730" s="143"/>
      <c r="F730" s="32">
        <v>200</v>
      </c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4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  <c r="AZ730" s="33"/>
      <c r="BA730" s="33"/>
      <c r="BB730" s="33"/>
      <c r="BC730" s="35"/>
      <c r="BD730" s="35"/>
      <c r="BE730" s="35"/>
      <c r="BF730" s="35">
        <v>1</v>
      </c>
      <c r="BG730" s="35"/>
      <c r="BH730" s="33">
        <v>10</v>
      </c>
      <c r="BI730" s="33"/>
      <c r="BJ730" s="33"/>
      <c r="BK730" s="33"/>
      <c r="BL730" s="33"/>
      <c r="BM730" s="33"/>
      <c r="BN730" s="33"/>
      <c r="BO730" s="33"/>
      <c r="BP730" s="33"/>
      <c r="BQ730" s="33"/>
      <c r="BR730" s="33"/>
      <c r="BS730" s="33"/>
      <c r="BT730" s="33"/>
      <c r="BU730" s="33">
        <v>204</v>
      </c>
      <c r="BV730" s="37"/>
    </row>
    <row r="731" spans="1:74" s="38" customFormat="1" ht="12" customHeight="1" x14ac:dyDescent="0.3">
      <c r="A731" s="205"/>
      <c r="B731" s="157"/>
      <c r="C731" s="158"/>
      <c r="D731" s="144" t="s">
        <v>167</v>
      </c>
      <c r="E731" s="143"/>
      <c r="F731" s="32">
        <v>100</v>
      </c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4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>
        <v>100</v>
      </c>
      <c r="AX731" s="33"/>
      <c r="AY731" s="33"/>
      <c r="AZ731" s="33"/>
      <c r="BA731" s="33"/>
      <c r="BB731" s="33"/>
      <c r="BC731" s="35"/>
      <c r="BD731" s="35"/>
      <c r="BE731" s="35"/>
      <c r="BF731" s="35"/>
      <c r="BG731" s="35"/>
      <c r="BH731" s="33"/>
      <c r="BI731" s="33"/>
      <c r="BJ731" s="33"/>
      <c r="BK731" s="33"/>
      <c r="BL731" s="33"/>
      <c r="BM731" s="33"/>
      <c r="BN731" s="33"/>
      <c r="BO731" s="33"/>
      <c r="BP731" s="33"/>
      <c r="BQ731" s="33"/>
      <c r="BR731" s="33"/>
      <c r="BS731" s="33"/>
      <c r="BT731" s="33"/>
      <c r="BU731" s="33"/>
      <c r="BV731" s="37"/>
    </row>
    <row r="732" spans="1:74" s="38" customFormat="1" ht="12" customHeight="1" x14ac:dyDescent="0.3">
      <c r="A732" s="205"/>
      <c r="B732" s="157"/>
      <c r="C732" s="158"/>
      <c r="D732" s="113"/>
      <c r="E732" s="94"/>
      <c r="F732" s="44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6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  <c r="BC732" s="47"/>
      <c r="BD732" s="47"/>
      <c r="BE732" s="47"/>
      <c r="BF732" s="47"/>
      <c r="BG732" s="47"/>
      <c r="BH732" s="45"/>
      <c r="BI732" s="45"/>
      <c r="BJ732" s="45"/>
      <c r="BK732" s="45"/>
      <c r="BL732" s="45"/>
      <c r="BM732" s="45"/>
      <c r="BN732" s="45"/>
      <c r="BO732" s="45"/>
      <c r="BP732" s="45"/>
      <c r="BQ732" s="45"/>
      <c r="BR732" s="45"/>
      <c r="BS732" s="45"/>
      <c r="BT732" s="45"/>
      <c r="BU732" s="45"/>
      <c r="BV732" s="55"/>
    </row>
    <row r="733" spans="1:74" s="38" customFormat="1" ht="12" customHeight="1" x14ac:dyDescent="0.3">
      <c r="A733" s="205"/>
      <c r="B733" s="157"/>
      <c r="C733" s="158"/>
      <c r="D733" s="113"/>
      <c r="E733" s="94"/>
      <c r="F733" s="44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6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  <c r="BC733" s="47"/>
      <c r="BD733" s="47"/>
      <c r="BE733" s="47"/>
      <c r="BF733" s="47"/>
      <c r="BG733" s="47"/>
      <c r="BH733" s="45"/>
      <c r="BI733" s="45"/>
      <c r="BJ733" s="45"/>
      <c r="BK733" s="45"/>
      <c r="BL733" s="45"/>
      <c r="BM733" s="45"/>
      <c r="BN733" s="45"/>
      <c r="BO733" s="45"/>
      <c r="BP733" s="45"/>
      <c r="BQ733" s="45"/>
      <c r="BR733" s="45"/>
      <c r="BS733" s="45"/>
      <c r="BT733" s="45"/>
      <c r="BU733" s="45"/>
      <c r="BV733" s="55"/>
    </row>
    <row r="734" spans="1:74" s="38" customFormat="1" ht="12" customHeight="1" x14ac:dyDescent="0.3">
      <c r="A734" s="206"/>
      <c r="B734" s="199"/>
      <c r="C734" s="200"/>
      <c r="D734" s="156" t="s">
        <v>25</v>
      </c>
      <c r="E734" s="147"/>
      <c r="F734" s="48"/>
      <c r="G734" s="49">
        <f t="shared" ref="G734:AK734" si="73">SUM(G708:G731)</f>
        <v>200</v>
      </c>
      <c r="H734" s="49">
        <f t="shared" si="73"/>
        <v>100</v>
      </c>
      <c r="I734" s="49">
        <f t="shared" si="73"/>
        <v>0</v>
      </c>
      <c r="J734" s="49">
        <f t="shared" si="73"/>
        <v>0</v>
      </c>
      <c r="K734" s="49">
        <f t="shared" si="73"/>
        <v>100</v>
      </c>
      <c r="L734" s="49">
        <f t="shared" si="73"/>
        <v>0</v>
      </c>
      <c r="M734" s="49">
        <f t="shared" si="73"/>
        <v>0</v>
      </c>
      <c r="N734" s="49">
        <f t="shared" si="73"/>
        <v>100</v>
      </c>
      <c r="O734" s="49">
        <f t="shared" si="73"/>
        <v>70</v>
      </c>
      <c r="P734" s="49">
        <f t="shared" si="73"/>
        <v>0</v>
      </c>
      <c r="Q734" s="49">
        <f t="shared" si="73"/>
        <v>0</v>
      </c>
      <c r="R734" s="49">
        <f t="shared" si="73"/>
        <v>0</v>
      </c>
      <c r="S734" s="49">
        <f t="shared" si="73"/>
        <v>60</v>
      </c>
      <c r="T734" s="49">
        <f t="shared" si="73"/>
        <v>0</v>
      </c>
      <c r="U734" s="49">
        <f t="shared" si="73"/>
        <v>64</v>
      </c>
      <c r="V734" s="49">
        <f t="shared" si="73"/>
        <v>40</v>
      </c>
      <c r="W734" s="49">
        <f t="shared" si="73"/>
        <v>0</v>
      </c>
      <c r="X734" s="49">
        <f t="shared" si="73"/>
        <v>0</v>
      </c>
      <c r="Y734" s="49">
        <f t="shared" si="73"/>
        <v>0</v>
      </c>
      <c r="Z734" s="49">
        <f t="shared" si="73"/>
        <v>10</v>
      </c>
      <c r="AA734" s="49">
        <f t="shared" si="73"/>
        <v>0</v>
      </c>
      <c r="AB734" s="109">
        <f t="shared" si="73"/>
        <v>0</v>
      </c>
      <c r="AC734" s="49">
        <f t="shared" si="73"/>
        <v>0</v>
      </c>
      <c r="AD734" s="49">
        <f t="shared" si="73"/>
        <v>40</v>
      </c>
      <c r="AE734" s="49">
        <f t="shared" si="73"/>
        <v>0</v>
      </c>
      <c r="AF734" s="49">
        <f t="shared" si="73"/>
        <v>0</v>
      </c>
      <c r="AG734" s="49">
        <f t="shared" si="73"/>
        <v>119</v>
      </c>
      <c r="AH734" s="49">
        <f t="shared" si="73"/>
        <v>0</v>
      </c>
      <c r="AI734" s="49">
        <f t="shared" si="73"/>
        <v>18</v>
      </c>
      <c r="AJ734" s="49">
        <f t="shared" si="73"/>
        <v>20</v>
      </c>
      <c r="AK734" s="49">
        <f t="shared" si="73"/>
        <v>25</v>
      </c>
      <c r="AL734" s="49">
        <f t="shared" ref="AL734:BU734" si="74">SUM(AL708:AL731)</f>
        <v>170</v>
      </c>
      <c r="AM734" s="49">
        <f t="shared" si="74"/>
        <v>0</v>
      </c>
      <c r="AN734" s="49">
        <f t="shared" si="74"/>
        <v>84</v>
      </c>
      <c r="AO734" s="49">
        <f t="shared" si="74"/>
        <v>10</v>
      </c>
      <c r="AP734" s="49">
        <f t="shared" si="74"/>
        <v>51</v>
      </c>
      <c r="AQ734" s="49">
        <f t="shared" si="74"/>
        <v>120</v>
      </c>
      <c r="AR734" s="49">
        <f t="shared" si="74"/>
        <v>0</v>
      </c>
      <c r="AS734" s="49">
        <f t="shared" si="74"/>
        <v>0</v>
      </c>
      <c r="AT734" s="49">
        <f t="shared" si="74"/>
        <v>3.25</v>
      </c>
      <c r="AU734" s="49">
        <f t="shared" si="74"/>
        <v>0.30000000000000004</v>
      </c>
      <c r="AV734" s="49">
        <f t="shared" si="74"/>
        <v>0</v>
      </c>
      <c r="AW734" s="49">
        <f t="shared" si="74"/>
        <v>100</v>
      </c>
      <c r="AX734" s="49">
        <f t="shared" si="74"/>
        <v>0</v>
      </c>
      <c r="AY734" s="49">
        <f t="shared" si="74"/>
        <v>120</v>
      </c>
      <c r="AZ734" s="49">
        <f t="shared" si="74"/>
        <v>0</v>
      </c>
      <c r="BA734" s="49">
        <f t="shared" si="74"/>
        <v>10</v>
      </c>
      <c r="BB734" s="49">
        <f t="shared" si="74"/>
        <v>0</v>
      </c>
      <c r="BC734" s="51">
        <f t="shared" si="74"/>
        <v>14.4</v>
      </c>
      <c r="BD734" s="51">
        <f t="shared" si="74"/>
        <v>0</v>
      </c>
      <c r="BE734" s="51">
        <f t="shared" si="74"/>
        <v>0</v>
      </c>
      <c r="BF734" s="51">
        <f t="shared" si="74"/>
        <v>2</v>
      </c>
      <c r="BG734" s="51">
        <f t="shared" si="74"/>
        <v>0</v>
      </c>
      <c r="BH734" s="49">
        <f t="shared" si="74"/>
        <v>32</v>
      </c>
      <c r="BI734" s="49">
        <f t="shared" si="74"/>
        <v>0</v>
      </c>
      <c r="BJ734" s="49">
        <f t="shared" si="74"/>
        <v>0</v>
      </c>
      <c r="BK734" s="49">
        <f t="shared" si="74"/>
        <v>30</v>
      </c>
      <c r="BL734" s="49">
        <f t="shared" si="74"/>
        <v>200</v>
      </c>
      <c r="BM734" s="49">
        <f t="shared" si="74"/>
        <v>100</v>
      </c>
      <c r="BN734" s="49">
        <f t="shared" si="74"/>
        <v>0</v>
      </c>
      <c r="BO734" s="49">
        <f t="shared" si="74"/>
        <v>0</v>
      </c>
      <c r="BP734" s="49">
        <f t="shared" si="74"/>
        <v>0</v>
      </c>
      <c r="BQ734" s="49">
        <f t="shared" si="74"/>
        <v>30</v>
      </c>
      <c r="BR734" s="49">
        <f t="shared" si="74"/>
        <v>30</v>
      </c>
      <c r="BS734" s="49">
        <f t="shared" si="74"/>
        <v>15</v>
      </c>
      <c r="BT734" s="49">
        <f t="shared" si="74"/>
        <v>505</v>
      </c>
      <c r="BU734" s="49">
        <f t="shared" si="74"/>
        <v>867</v>
      </c>
      <c r="BV734" s="52">
        <v>3389</v>
      </c>
    </row>
    <row r="735" spans="1:74" ht="12" customHeight="1" x14ac:dyDescent="0.2">
      <c r="A735" s="204">
        <v>30</v>
      </c>
      <c r="B735" s="189" t="s">
        <v>22</v>
      </c>
      <c r="C735" s="197"/>
      <c r="D735" s="210" t="s">
        <v>166</v>
      </c>
      <c r="E735" s="211"/>
      <c r="F735" s="77">
        <v>200</v>
      </c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>
        <v>48</v>
      </c>
      <c r="S735" s="78"/>
      <c r="T735" s="78"/>
      <c r="U735" s="78"/>
      <c r="V735" s="78"/>
      <c r="W735" s="78"/>
      <c r="X735" s="78"/>
      <c r="Y735" s="78"/>
      <c r="Z735" s="78"/>
      <c r="AA735" s="78"/>
      <c r="AB735" s="79"/>
      <c r="AC735" s="78"/>
      <c r="AD735" s="78"/>
      <c r="AE735" s="78"/>
      <c r="AF735" s="78"/>
      <c r="AG735" s="78"/>
      <c r="AH735" s="78"/>
      <c r="AI735" s="78">
        <v>6</v>
      </c>
      <c r="AJ735" s="78"/>
      <c r="AK735" s="78"/>
      <c r="AL735" s="78"/>
      <c r="AM735" s="78"/>
      <c r="AN735" s="78"/>
      <c r="AO735" s="78"/>
      <c r="AP735" s="78"/>
      <c r="AQ735" s="78"/>
      <c r="AR735" s="78"/>
      <c r="AS735" s="78"/>
      <c r="AT735" s="78"/>
      <c r="AU735" s="78"/>
      <c r="AV735" s="78"/>
      <c r="AW735" s="78"/>
      <c r="AX735" s="78"/>
      <c r="AY735" s="78"/>
      <c r="AZ735" s="78"/>
      <c r="BA735" s="78"/>
      <c r="BB735" s="78"/>
      <c r="BC735" s="80">
        <v>2</v>
      </c>
      <c r="BD735" s="80"/>
      <c r="BE735" s="80"/>
      <c r="BF735" s="80"/>
      <c r="BG735" s="80"/>
      <c r="BH735" s="78">
        <v>2</v>
      </c>
      <c r="BI735" s="78"/>
      <c r="BJ735" s="78"/>
      <c r="BK735" s="78">
        <v>155</v>
      </c>
      <c r="BL735" s="78"/>
      <c r="BM735" s="78"/>
      <c r="BN735" s="78"/>
      <c r="BO735" s="78"/>
      <c r="BP735" s="78"/>
      <c r="BQ735" s="78"/>
      <c r="BR735" s="78"/>
      <c r="BS735" s="78"/>
      <c r="BT735" s="78"/>
      <c r="BU735" s="78"/>
      <c r="BV735" s="81"/>
    </row>
    <row r="736" spans="1:74" s="38" customFormat="1" ht="12" customHeight="1" x14ac:dyDescent="0.3">
      <c r="A736" s="205"/>
      <c r="B736" s="157"/>
      <c r="C736" s="158"/>
      <c r="D736" s="144" t="s">
        <v>43</v>
      </c>
      <c r="E736" s="143"/>
      <c r="F736" s="44">
        <v>100</v>
      </c>
      <c r="G736" s="44"/>
      <c r="H736" s="45">
        <v>100</v>
      </c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6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47"/>
      <c r="BD736" s="47"/>
      <c r="BE736" s="47"/>
      <c r="BF736" s="47"/>
      <c r="BG736" s="47"/>
      <c r="BH736" s="45"/>
      <c r="BI736" s="45"/>
      <c r="BJ736" s="45"/>
      <c r="BK736" s="45"/>
      <c r="BL736" s="45"/>
      <c r="BM736" s="45"/>
      <c r="BN736" s="45"/>
      <c r="BO736" s="45"/>
      <c r="BP736" s="45"/>
      <c r="BQ736" s="45"/>
      <c r="BR736" s="45"/>
      <c r="BS736" s="33"/>
      <c r="BT736" s="33"/>
      <c r="BU736" s="33"/>
      <c r="BV736" s="37"/>
    </row>
    <row r="737" spans="1:76" s="38" customFormat="1" ht="12" customHeight="1" x14ac:dyDescent="0.3">
      <c r="A737" s="205"/>
      <c r="B737" s="157"/>
      <c r="C737" s="158"/>
      <c r="D737" s="144" t="s">
        <v>28</v>
      </c>
      <c r="E737" s="143"/>
      <c r="F737" s="32">
        <v>30</v>
      </c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4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  <c r="AZ737" s="33"/>
      <c r="BA737" s="33"/>
      <c r="BB737" s="33"/>
      <c r="BC737" s="35"/>
      <c r="BD737" s="35"/>
      <c r="BE737" s="35"/>
      <c r="BF737" s="35"/>
      <c r="BG737" s="35"/>
      <c r="BH737" s="33"/>
      <c r="BI737" s="33"/>
      <c r="BJ737" s="33"/>
      <c r="BK737" s="33"/>
      <c r="BL737" s="33"/>
      <c r="BM737" s="33"/>
      <c r="BN737" s="33"/>
      <c r="BO737" s="33"/>
      <c r="BP737" s="33"/>
      <c r="BQ737" s="33">
        <v>30</v>
      </c>
      <c r="BR737" s="33"/>
      <c r="BS737" s="33"/>
      <c r="BT737" s="33"/>
      <c r="BU737" s="33"/>
      <c r="BV737" s="37"/>
    </row>
    <row r="738" spans="1:76" s="38" customFormat="1" ht="12" customHeight="1" x14ac:dyDescent="0.3">
      <c r="A738" s="205"/>
      <c r="B738" s="157"/>
      <c r="C738" s="158"/>
      <c r="D738" s="144" t="s">
        <v>10</v>
      </c>
      <c r="E738" s="143"/>
      <c r="F738" s="32">
        <v>10</v>
      </c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4"/>
      <c r="AC738" s="33"/>
      <c r="AD738" s="33"/>
      <c r="AE738" s="33"/>
      <c r="AF738" s="33"/>
      <c r="AG738" s="33"/>
      <c r="AH738" s="33"/>
      <c r="AI738" s="33"/>
      <c r="AJ738" s="33">
        <v>10</v>
      </c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  <c r="BA738" s="33"/>
      <c r="BB738" s="33"/>
      <c r="BC738" s="35"/>
      <c r="BD738" s="35"/>
      <c r="BE738" s="35"/>
      <c r="BF738" s="35"/>
      <c r="BG738" s="35"/>
      <c r="BH738" s="33"/>
      <c r="BI738" s="33"/>
      <c r="BJ738" s="33"/>
      <c r="BK738" s="33"/>
      <c r="BL738" s="33"/>
      <c r="BM738" s="33"/>
      <c r="BN738" s="33"/>
      <c r="BO738" s="33"/>
      <c r="BP738" s="33"/>
      <c r="BQ738" s="33"/>
      <c r="BR738" s="33"/>
      <c r="BS738" s="33"/>
      <c r="BT738" s="33"/>
      <c r="BU738" s="33"/>
      <c r="BV738" s="37"/>
    </row>
    <row r="739" spans="1:76" s="38" customFormat="1" ht="12" customHeight="1" x14ac:dyDescent="0.3">
      <c r="A739" s="205"/>
      <c r="B739" s="199"/>
      <c r="C739" s="200"/>
      <c r="D739" s="185" t="s">
        <v>39</v>
      </c>
      <c r="E739" s="161"/>
      <c r="F739" s="32">
        <v>200</v>
      </c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4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  <c r="AZ739" s="33"/>
      <c r="BA739" s="33"/>
      <c r="BB739" s="33"/>
      <c r="BC739" s="35"/>
      <c r="BD739" s="35"/>
      <c r="BE739" s="35"/>
      <c r="BF739" s="35">
        <v>1</v>
      </c>
      <c r="BG739" s="35"/>
      <c r="BH739" s="33">
        <v>10</v>
      </c>
      <c r="BI739" s="33"/>
      <c r="BJ739" s="33"/>
      <c r="BK739" s="33"/>
      <c r="BL739" s="33"/>
      <c r="BM739" s="33"/>
      <c r="BN739" s="33"/>
      <c r="BO739" s="33"/>
      <c r="BP739" s="33"/>
      <c r="BQ739" s="33"/>
      <c r="BR739" s="33"/>
      <c r="BS739" s="33"/>
      <c r="BT739" s="33"/>
      <c r="BU739" s="33">
        <v>204</v>
      </c>
      <c r="BV739" s="37"/>
    </row>
    <row r="740" spans="1:76" s="38" customFormat="1" ht="12" customHeight="1" x14ac:dyDescent="0.3">
      <c r="A740" s="205"/>
      <c r="B740" s="174" t="s">
        <v>23</v>
      </c>
      <c r="C740" s="175"/>
      <c r="D740" s="201" t="s">
        <v>112</v>
      </c>
      <c r="E740" s="152"/>
      <c r="F740" s="40">
        <v>500</v>
      </c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>
        <v>20</v>
      </c>
      <c r="V740" s="41"/>
      <c r="W740" s="41"/>
      <c r="X740" s="41"/>
      <c r="Y740" s="41"/>
      <c r="Z740" s="41"/>
      <c r="AA740" s="41"/>
      <c r="AB740" s="42"/>
      <c r="AC740" s="41"/>
      <c r="AD740" s="41"/>
      <c r="AE740" s="41"/>
      <c r="AF740" s="41"/>
      <c r="AG740" s="41"/>
      <c r="AH740" s="41"/>
      <c r="AI740" s="41">
        <v>5</v>
      </c>
      <c r="AJ740" s="41"/>
      <c r="AK740" s="41"/>
      <c r="AL740" s="41">
        <v>150</v>
      </c>
      <c r="AM740" s="41"/>
      <c r="AN740" s="41"/>
      <c r="AO740" s="41">
        <v>20</v>
      </c>
      <c r="AP740" s="41">
        <v>20</v>
      </c>
      <c r="AQ740" s="41">
        <v>30</v>
      </c>
      <c r="AR740" s="41"/>
      <c r="AS740" s="41"/>
      <c r="AT740" s="41">
        <v>1.25</v>
      </c>
      <c r="AU740" s="41"/>
      <c r="AV740" s="41"/>
      <c r="AW740" s="41"/>
      <c r="AX740" s="41"/>
      <c r="AY740" s="41"/>
      <c r="AZ740" s="41"/>
      <c r="BA740" s="41"/>
      <c r="BB740" s="41"/>
      <c r="BC740" s="43">
        <v>3</v>
      </c>
      <c r="BD740" s="43"/>
      <c r="BE740" s="43"/>
      <c r="BF740" s="43"/>
      <c r="BG740" s="43"/>
      <c r="BH740" s="41"/>
      <c r="BI740" s="41"/>
      <c r="BJ740" s="41"/>
      <c r="BK740" s="41"/>
      <c r="BL740" s="41"/>
      <c r="BM740" s="41"/>
      <c r="BN740" s="41"/>
      <c r="BO740" s="41"/>
      <c r="BP740" s="41"/>
      <c r="BQ740" s="41"/>
      <c r="BR740" s="41"/>
      <c r="BS740" s="41"/>
      <c r="BT740" s="41">
        <v>363</v>
      </c>
      <c r="BU740" s="41"/>
      <c r="BV740" s="53"/>
    </row>
    <row r="741" spans="1:76" s="38" customFormat="1" ht="12" customHeight="1" x14ac:dyDescent="0.3">
      <c r="A741" s="205"/>
      <c r="B741" s="176"/>
      <c r="C741" s="177"/>
      <c r="D741" s="144" t="s">
        <v>82</v>
      </c>
      <c r="E741" s="143"/>
      <c r="F741" s="32">
        <v>150</v>
      </c>
      <c r="G741" s="33"/>
      <c r="H741" s="33"/>
      <c r="I741" s="33">
        <v>15</v>
      </c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>
        <v>74</v>
      </c>
      <c r="AB741" s="34"/>
      <c r="AC741" s="33"/>
      <c r="AD741" s="33"/>
      <c r="AE741" s="33"/>
      <c r="AF741" s="33"/>
      <c r="AG741" s="33"/>
      <c r="AH741" s="33">
        <v>12</v>
      </c>
      <c r="AI741" s="33"/>
      <c r="AJ741" s="33"/>
      <c r="AK741" s="33">
        <v>17</v>
      </c>
      <c r="AL741" s="33">
        <v>87</v>
      </c>
      <c r="AM741" s="33"/>
      <c r="AN741" s="33"/>
      <c r="AO741" s="33"/>
      <c r="AP741" s="33">
        <v>5</v>
      </c>
      <c r="AQ741" s="33"/>
      <c r="AR741" s="33"/>
      <c r="AS741" s="33"/>
      <c r="AT741" s="33">
        <v>0.75</v>
      </c>
      <c r="AU741" s="33"/>
      <c r="AV741" s="33"/>
      <c r="AW741" s="33"/>
      <c r="AX741" s="33"/>
      <c r="AY741" s="33"/>
      <c r="AZ741" s="33"/>
      <c r="BA741" s="33"/>
      <c r="BB741" s="33"/>
      <c r="BC741" s="35">
        <v>1.4</v>
      </c>
      <c r="BD741" s="35"/>
      <c r="BE741" s="35">
        <v>6</v>
      </c>
      <c r="BF741" s="35"/>
      <c r="BG741" s="35"/>
      <c r="BH741" s="33"/>
      <c r="BI741" s="33"/>
      <c r="BJ741" s="33"/>
      <c r="BK741" s="33"/>
      <c r="BL741" s="33"/>
      <c r="BM741" s="33"/>
      <c r="BN741" s="33"/>
      <c r="BO741" s="33"/>
      <c r="BP741" s="33"/>
      <c r="BQ741" s="33"/>
      <c r="BR741" s="33"/>
      <c r="BS741" s="33"/>
      <c r="BT741" s="33"/>
      <c r="BU741" s="33"/>
      <c r="BV741" s="37"/>
    </row>
    <row r="742" spans="1:76" s="38" customFormat="1" ht="12" customHeight="1" x14ac:dyDescent="0.3">
      <c r="A742" s="205"/>
      <c r="B742" s="176"/>
      <c r="C742" s="177"/>
      <c r="D742" s="144" t="s">
        <v>20</v>
      </c>
      <c r="E742" s="143"/>
      <c r="F742" s="32">
        <v>20</v>
      </c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4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  <c r="AZ742" s="33"/>
      <c r="BA742" s="33"/>
      <c r="BB742" s="33"/>
      <c r="BC742" s="35"/>
      <c r="BD742" s="35"/>
      <c r="BE742" s="35"/>
      <c r="BF742" s="35"/>
      <c r="BG742" s="35"/>
      <c r="BH742" s="33"/>
      <c r="BI742" s="33"/>
      <c r="BJ742" s="33"/>
      <c r="BK742" s="33"/>
      <c r="BL742" s="33"/>
      <c r="BM742" s="33"/>
      <c r="BN742" s="33"/>
      <c r="BO742" s="33"/>
      <c r="BP742" s="33">
        <v>20</v>
      </c>
      <c r="BQ742" s="33"/>
      <c r="BR742" s="33"/>
      <c r="BS742" s="33"/>
      <c r="BT742" s="33"/>
      <c r="BU742" s="33"/>
      <c r="BV742" s="37"/>
    </row>
    <row r="743" spans="1:76" s="38" customFormat="1" ht="12" customHeight="1" x14ac:dyDescent="0.3">
      <c r="A743" s="205"/>
      <c r="B743" s="176"/>
      <c r="C743" s="177"/>
      <c r="D743" s="144" t="s">
        <v>42</v>
      </c>
      <c r="E743" s="143"/>
      <c r="F743" s="32">
        <v>100</v>
      </c>
      <c r="G743" s="33">
        <v>100</v>
      </c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4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  <c r="BA743" s="33"/>
      <c r="BB743" s="33"/>
      <c r="BC743" s="35"/>
      <c r="BD743" s="35"/>
      <c r="BE743" s="35"/>
      <c r="BF743" s="35"/>
      <c r="BG743" s="35"/>
      <c r="BH743" s="33"/>
      <c r="BI743" s="33"/>
      <c r="BJ743" s="33"/>
      <c r="BK743" s="33"/>
      <c r="BL743" s="33"/>
      <c r="BM743" s="33"/>
      <c r="BN743" s="33"/>
      <c r="BO743" s="33"/>
      <c r="BP743" s="33"/>
      <c r="BQ743" s="33"/>
      <c r="BR743" s="33"/>
      <c r="BS743" s="33"/>
      <c r="BT743" s="33"/>
      <c r="BU743" s="33"/>
      <c r="BV743" s="37"/>
    </row>
    <row r="744" spans="1:76" s="38" customFormat="1" ht="12" customHeight="1" x14ac:dyDescent="0.3">
      <c r="A744" s="205"/>
      <c r="B744" s="176"/>
      <c r="C744" s="177"/>
      <c r="D744" s="144" t="s">
        <v>38</v>
      </c>
      <c r="E744" s="143"/>
      <c r="F744" s="20">
        <v>200</v>
      </c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2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>
        <v>0.2</v>
      </c>
      <c r="AV744" s="21"/>
      <c r="AW744" s="21"/>
      <c r="AX744" s="21"/>
      <c r="AY744" s="21"/>
      <c r="AZ744" s="21"/>
      <c r="BA744" s="21">
        <v>10</v>
      </c>
      <c r="BB744" s="21"/>
      <c r="BC744" s="23"/>
      <c r="BD744" s="23"/>
      <c r="BE744" s="23"/>
      <c r="BF744" s="23"/>
      <c r="BG744" s="23"/>
      <c r="BH744" s="21">
        <v>12</v>
      </c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>
        <v>216</v>
      </c>
      <c r="BV744" s="25"/>
    </row>
    <row r="745" spans="1:76" s="38" customFormat="1" ht="12" customHeight="1" x14ac:dyDescent="0.3">
      <c r="A745" s="205"/>
      <c r="B745" s="178"/>
      <c r="C745" s="179"/>
      <c r="D745" s="185" t="s">
        <v>167</v>
      </c>
      <c r="E745" s="161"/>
      <c r="F745" s="48">
        <v>100</v>
      </c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50"/>
      <c r="AC745" s="49"/>
      <c r="AD745" s="49"/>
      <c r="AE745" s="49"/>
      <c r="AF745" s="49"/>
      <c r="AG745" s="49"/>
      <c r="AH745" s="49"/>
      <c r="AI745" s="49"/>
      <c r="AJ745" s="49"/>
      <c r="AK745" s="49"/>
      <c r="AL745" s="49"/>
      <c r="AM745" s="49"/>
      <c r="AN745" s="49"/>
      <c r="AO745" s="49"/>
      <c r="AP745" s="49"/>
      <c r="AQ745" s="49"/>
      <c r="AR745" s="49"/>
      <c r="AS745" s="49"/>
      <c r="AT745" s="49"/>
      <c r="AU745" s="49"/>
      <c r="AV745" s="49"/>
      <c r="AW745" s="49">
        <v>100</v>
      </c>
      <c r="AX745" s="49"/>
      <c r="AY745" s="49"/>
      <c r="AZ745" s="49"/>
      <c r="BA745" s="49"/>
      <c r="BB745" s="49"/>
      <c r="BC745" s="51"/>
      <c r="BD745" s="51"/>
      <c r="BE745" s="51"/>
      <c r="BF745" s="51"/>
      <c r="BG745" s="51"/>
      <c r="BH745" s="49"/>
      <c r="BI745" s="49"/>
      <c r="BJ745" s="49"/>
      <c r="BK745" s="49"/>
      <c r="BL745" s="49"/>
      <c r="BM745" s="49"/>
      <c r="BN745" s="49"/>
      <c r="BO745" s="49"/>
      <c r="BP745" s="49"/>
      <c r="BQ745" s="49"/>
      <c r="BR745" s="49"/>
      <c r="BS745" s="49"/>
      <c r="BT745" s="49"/>
      <c r="BU745" s="49"/>
      <c r="BV745" s="52"/>
    </row>
    <row r="746" spans="1:76" s="38" customFormat="1" ht="12" customHeight="1" x14ac:dyDescent="0.3">
      <c r="A746" s="205"/>
      <c r="B746" s="189" t="s">
        <v>90</v>
      </c>
      <c r="C746" s="197"/>
      <c r="D746" s="144" t="s">
        <v>67</v>
      </c>
      <c r="E746" s="143"/>
      <c r="F746" s="32">
        <v>100</v>
      </c>
      <c r="G746" s="33"/>
      <c r="H746" s="33"/>
      <c r="I746" s="33"/>
      <c r="J746" s="33">
        <v>100</v>
      </c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4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  <c r="AZ746" s="33"/>
      <c r="BA746" s="33"/>
      <c r="BB746" s="33"/>
      <c r="BC746" s="35"/>
      <c r="BD746" s="35"/>
      <c r="BE746" s="35"/>
      <c r="BF746" s="35"/>
      <c r="BG746" s="35"/>
      <c r="BH746" s="33"/>
      <c r="BI746" s="33"/>
      <c r="BJ746" s="33"/>
      <c r="BK746" s="33"/>
      <c r="BL746" s="33"/>
      <c r="BM746" s="33"/>
      <c r="BN746" s="33"/>
      <c r="BO746" s="33"/>
      <c r="BP746" s="33"/>
      <c r="BQ746" s="33"/>
      <c r="BR746" s="33"/>
      <c r="BS746" s="33"/>
      <c r="BT746" s="33"/>
      <c r="BU746" s="33"/>
      <c r="BV746" s="37"/>
    </row>
    <row r="747" spans="1:76" s="38" customFormat="1" ht="12" customHeight="1" x14ac:dyDescent="0.3">
      <c r="A747" s="205"/>
      <c r="B747" s="157"/>
      <c r="C747" s="158"/>
      <c r="D747" s="144" t="s">
        <v>10</v>
      </c>
      <c r="E747" s="143"/>
      <c r="F747" s="44">
        <v>10</v>
      </c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6"/>
      <c r="AC747" s="45"/>
      <c r="AD747" s="45"/>
      <c r="AE747" s="45"/>
      <c r="AF747" s="45"/>
      <c r="AG747" s="45"/>
      <c r="AH747" s="45"/>
      <c r="AI747" s="45"/>
      <c r="AJ747" s="45">
        <v>10</v>
      </c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  <c r="BC747" s="47"/>
      <c r="BD747" s="47"/>
      <c r="BE747" s="47"/>
      <c r="BF747" s="47"/>
      <c r="BG747" s="47"/>
      <c r="BH747" s="45"/>
      <c r="BI747" s="45"/>
      <c r="BJ747" s="45"/>
      <c r="BK747" s="45"/>
      <c r="BL747" s="45"/>
      <c r="BM747" s="45"/>
      <c r="BN747" s="45"/>
      <c r="BO747" s="45"/>
      <c r="BP747" s="45"/>
      <c r="BQ747" s="45"/>
      <c r="BR747" s="45"/>
      <c r="BS747" s="33"/>
      <c r="BT747" s="33"/>
      <c r="BU747" s="33"/>
      <c r="BV747" s="37"/>
    </row>
    <row r="748" spans="1:76" s="38" customFormat="1" ht="12" customHeight="1" x14ac:dyDescent="0.3">
      <c r="A748" s="205"/>
      <c r="B748" s="157"/>
      <c r="C748" s="158"/>
      <c r="D748" s="202" t="s">
        <v>133</v>
      </c>
      <c r="E748" s="203"/>
      <c r="F748" s="44">
        <v>45</v>
      </c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6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  <c r="BC748" s="47"/>
      <c r="BD748" s="47"/>
      <c r="BE748" s="47"/>
      <c r="BF748" s="47"/>
      <c r="BG748" s="47"/>
      <c r="BH748" s="45"/>
      <c r="BI748" s="45"/>
      <c r="BJ748" s="45"/>
      <c r="BK748" s="45"/>
      <c r="BL748" s="45"/>
      <c r="BM748" s="45"/>
      <c r="BN748" s="45">
        <v>45</v>
      </c>
      <c r="BO748" s="45"/>
      <c r="BP748" s="45"/>
      <c r="BQ748" s="45"/>
      <c r="BR748" s="45"/>
      <c r="BS748" s="45"/>
      <c r="BT748" s="45"/>
      <c r="BU748" s="45"/>
      <c r="BV748" s="55"/>
    </row>
    <row r="749" spans="1:76" s="38" customFormat="1" ht="12" customHeight="1" x14ac:dyDescent="0.3">
      <c r="A749" s="205"/>
      <c r="B749" s="157"/>
      <c r="C749" s="158"/>
      <c r="D749" s="144" t="s">
        <v>39</v>
      </c>
      <c r="E749" s="143"/>
      <c r="F749" s="32">
        <v>200</v>
      </c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4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  <c r="AZ749" s="33"/>
      <c r="BA749" s="33"/>
      <c r="BB749" s="33"/>
      <c r="BC749" s="35"/>
      <c r="BD749" s="35"/>
      <c r="BE749" s="35"/>
      <c r="BF749" s="35">
        <v>1</v>
      </c>
      <c r="BG749" s="35"/>
      <c r="BH749" s="33">
        <v>10</v>
      </c>
      <c r="BI749" s="33"/>
      <c r="BJ749" s="33"/>
      <c r="BK749" s="33"/>
      <c r="BL749" s="33"/>
      <c r="BM749" s="33"/>
      <c r="BN749" s="33"/>
      <c r="BO749" s="33"/>
      <c r="BP749" s="33"/>
      <c r="BQ749" s="33"/>
      <c r="BR749" s="33"/>
      <c r="BS749" s="33"/>
      <c r="BT749" s="33"/>
      <c r="BU749" s="33">
        <v>204</v>
      </c>
      <c r="BV749" s="37"/>
    </row>
    <row r="750" spans="1:76" s="38" customFormat="1" ht="12" customHeight="1" x14ac:dyDescent="0.3">
      <c r="A750" s="205"/>
      <c r="B750" s="199"/>
      <c r="C750" s="200"/>
      <c r="D750" s="114"/>
      <c r="E750" s="29"/>
      <c r="F750" s="100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  <c r="AA750" s="101"/>
      <c r="AB750" s="102"/>
      <c r="AC750" s="101"/>
      <c r="AD750" s="101"/>
      <c r="AE750" s="101"/>
      <c r="AF750" s="101"/>
      <c r="AG750" s="101"/>
      <c r="AH750" s="101"/>
      <c r="AI750" s="101"/>
      <c r="AJ750" s="101"/>
      <c r="AK750" s="101"/>
      <c r="AL750" s="101"/>
      <c r="AM750" s="101"/>
      <c r="AN750" s="101"/>
      <c r="AO750" s="101"/>
      <c r="AP750" s="101"/>
      <c r="AQ750" s="101"/>
      <c r="AR750" s="101"/>
      <c r="AS750" s="101"/>
      <c r="AT750" s="101"/>
      <c r="AU750" s="101"/>
      <c r="AV750" s="101"/>
      <c r="AW750" s="101"/>
      <c r="AX750" s="101"/>
      <c r="AY750" s="101"/>
      <c r="AZ750" s="101"/>
      <c r="BA750" s="101"/>
      <c r="BB750" s="101"/>
      <c r="BC750" s="103"/>
      <c r="BD750" s="103"/>
      <c r="BE750" s="103"/>
      <c r="BF750" s="103"/>
      <c r="BG750" s="103"/>
      <c r="BH750" s="101"/>
      <c r="BI750" s="101"/>
      <c r="BJ750" s="101"/>
      <c r="BK750" s="101"/>
      <c r="BL750" s="101"/>
      <c r="BM750" s="101"/>
      <c r="BN750" s="101"/>
      <c r="BO750" s="101"/>
      <c r="BP750" s="101"/>
      <c r="BQ750" s="101"/>
      <c r="BR750" s="101"/>
      <c r="BS750" s="101"/>
      <c r="BT750" s="101"/>
      <c r="BU750" s="101"/>
      <c r="BV750" s="104"/>
      <c r="BW750" s="115"/>
      <c r="BX750" s="115"/>
    </row>
    <row r="751" spans="1:76" s="38" customFormat="1" ht="12" customHeight="1" x14ac:dyDescent="0.3">
      <c r="A751" s="205"/>
      <c r="B751" s="189" t="s">
        <v>24</v>
      </c>
      <c r="C751" s="197"/>
      <c r="D751" s="201" t="s">
        <v>73</v>
      </c>
      <c r="E751" s="152"/>
      <c r="F751" s="20" t="s">
        <v>87</v>
      </c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2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3"/>
      <c r="BD751" s="23"/>
      <c r="BE751" s="23"/>
      <c r="BF751" s="23"/>
      <c r="BG751" s="23"/>
      <c r="BH751" s="21"/>
      <c r="BI751" s="21"/>
      <c r="BJ751" s="21"/>
      <c r="BK751" s="21"/>
      <c r="BL751" s="21"/>
      <c r="BM751" s="21">
        <v>100</v>
      </c>
      <c r="BN751" s="21"/>
      <c r="BO751" s="21"/>
      <c r="BP751" s="21">
        <v>20</v>
      </c>
      <c r="BQ751" s="21"/>
      <c r="BR751" s="21"/>
      <c r="BS751" s="21"/>
      <c r="BT751" s="21"/>
      <c r="BU751" s="21"/>
      <c r="BV751" s="25"/>
    </row>
    <row r="752" spans="1:76" s="38" customFormat="1" ht="12.75" customHeight="1" x14ac:dyDescent="0.3">
      <c r="A752" s="205"/>
      <c r="B752" s="157"/>
      <c r="C752" s="158"/>
      <c r="D752" s="139" t="s">
        <v>49</v>
      </c>
      <c r="E752" s="140"/>
      <c r="F752" s="20">
        <v>200</v>
      </c>
      <c r="G752" s="21"/>
      <c r="H752" s="21"/>
      <c r="I752" s="21"/>
      <c r="J752" s="21"/>
      <c r="K752" s="21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4"/>
      <c r="AC752" s="33"/>
      <c r="AD752" s="33"/>
      <c r="AE752" s="33"/>
      <c r="AF752" s="33"/>
      <c r="AG752" s="33"/>
      <c r="AH752" s="33"/>
      <c r="AI752" s="33">
        <v>10</v>
      </c>
      <c r="AJ752" s="33"/>
      <c r="AK752" s="33"/>
      <c r="AL752" s="33">
        <v>170</v>
      </c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  <c r="AZ752" s="33"/>
      <c r="BA752" s="33"/>
      <c r="BB752" s="33"/>
      <c r="BC752" s="35">
        <v>2</v>
      </c>
      <c r="BD752" s="35"/>
      <c r="BE752" s="35"/>
      <c r="BF752" s="35"/>
      <c r="BG752" s="35"/>
      <c r="BH752" s="33"/>
      <c r="BI752" s="33"/>
      <c r="BJ752" s="33"/>
      <c r="BK752" s="33">
        <v>30</v>
      </c>
      <c r="BL752" s="33"/>
      <c r="BM752" s="33"/>
      <c r="BN752" s="33"/>
      <c r="BO752" s="33"/>
      <c r="BP752" s="33"/>
      <c r="BQ752" s="33"/>
      <c r="BR752" s="33"/>
      <c r="BS752" s="33"/>
      <c r="BT752" s="33"/>
      <c r="BU752" s="33"/>
      <c r="BV752" s="37"/>
    </row>
    <row r="753" spans="1:74" s="38" customFormat="1" ht="12" customHeight="1" x14ac:dyDescent="0.3">
      <c r="A753" s="205"/>
      <c r="B753" s="157"/>
      <c r="C753" s="158"/>
      <c r="D753" s="144" t="s">
        <v>92</v>
      </c>
      <c r="E753" s="143"/>
      <c r="F753" s="44">
        <v>50</v>
      </c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6"/>
      <c r="AC753" s="45"/>
      <c r="AD753" s="45">
        <v>50</v>
      </c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  <c r="BC753" s="47"/>
      <c r="BD753" s="47"/>
      <c r="BE753" s="47"/>
      <c r="BF753" s="47"/>
      <c r="BG753" s="47"/>
      <c r="BH753" s="45"/>
      <c r="BI753" s="45"/>
      <c r="BJ753" s="45"/>
      <c r="BK753" s="45"/>
      <c r="BL753" s="45"/>
      <c r="BM753" s="45"/>
      <c r="BN753" s="45"/>
      <c r="BO753" s="45"/>
      <c r="BP753" s="45"/>
      <c r="BQ753" s="45"/>
      <c r="BR753" s="45"/>
      <c r="BS753" s="33"/>
      <c r="BT753" s="33"/>
      <c r="BU753" s="33"/>
      <c r="BV753" s="37"/>
    </row>
    <row r="754" spans="1:74" s="38" customFormat="1" ht="12" customHeight="1" x14ac:dyDescent="0.3">
      <c r="A754" s="205"/>
      <c r="B754" s="157"/>
      <c r="C754" s="158"/>
      <c r="D754" s="144" t="s">
        <v>10</v>
      </c>
      <c r="E754" s="143"/>
      <c r="F754" s="32">
        <v>10</v>
      </c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4"/>
      <c r="AC754" s="33"/>
      <c r="AD754" s="33"/>
      <c r="AE754" s="33"/>
      <c r="AF754" s="33"/>
      <c r="AG754" s="33"/>
      <c r="AH754" s="33"/>
      <c r="AI754" s="33"/>
      <c r="AJ754" s="33">
        <v>10</v>
      </c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  <c r="AZ754" s="33"/>
      <c r="BA754" s="33"/>
      <c r="BB754" s="33"/>
      <c r="BC754" s="35"/>
      <c r="BD754" s="35"/>
      <c r="BE754" s="35"/>
      <c r="BF754" s="35"/>
      <c r="BG754" s="35"/>
      <c r="BH754" s="33"/>
      <c r="BI754" s="33"/>
      <c r="BJ754" s="33"/>
      <c r="BK754" s="33"/>
      <c r="BL754" s="33"/>
      <c r="BM754" s="33"/>
      <c r="BN754" s="33"/>
      <c r="BO754" s="33"/>
      <c r="BP754" s="33"/>
      <c r="BQ754" s="33"/>
      <c r="BR754" s="33"/>
      <c r="BS754" s="33"/>
      <c r="BT754" s="33"/>
      <c r="BU754" s="33"/>
      <c r="BV754" s="37"/>
    </row>
    <row r="755" spans="1:74" s="38" customFormat="1" ht="12" customHeight="1" x14ac:dyDescent="0.3">
      <c r="A755" s="205"/>
      <c r="B755" s="157"/>
      <c r="C755" s="158"/>
      <c r="D755" s="144" t="s">
        <v>67</v>
      </c>
      <c r="E755" s="143"/>
      <c r="F755" s="32">
        <v>100</v>
      </c>
      <c r="G755" s="33"/>
      <c r="H755" s="33"/>
      <c r="I755" s="33"/>
      <c r="J755" s="33">
        <v>100</v>
      </c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4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  <c r="BA755" s="33"/>
      <c r="BB755" s="33"/>
      <c r="BC755" s="35"/>
      <c r="BD755" s="35"/>
      <c r="BE755" s="35"/>
      <c r="BF755" s="35"/>
      <c r="BG755" s="35"/>
      <c r="BH755" s="33"/>
      <c r="BI755" s="33"/>
      <c r="BJ755" s="33"/>
      <c r="BK755" s="33"/>
      <c r="BL755" s="33"/>
      <c r="BM755" s="33"/>
      <c r="BN755" s="33"/>
      <c r="BO755" s="33"/>
      <c r="BP755" s="33"/>
      <c r="BQ755" s="33"/>
      <c r="BR755" s="33"/>
      <c r="BS755" s="33"/>
      <c r="BT755" s="33"/>
      <c r="BU755" s="33"/>
      <c r="BV755" s="37"/>
    </row>
    <row r="756" spans="1:74" s="38" customFormat="1" ht="12" customHeight="1" x14ac:dyDescent="0.3">
      <c r="A756" s="205"/>
      <c r="B756" s="157"/>
      <c r="C756" s="158"/>
      <c r="D756" s="144" t="s">
        <v>39</v>
      </c>
      <c r="E756" s="143"/>
      <c r="F756" s="32">
        <v>200</v>
      </c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4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  <c r="AZ756" s="33"/>
      <c r="BA756" s="33"/>
      <c r="BB756" s="33"/>
      <c r="BC756" s="35"/>
      <c r="BD756" s="35"/>
      <c r="BE756" s="35"/>
      <c r="BF756" s="35">
        <v>1</v>
      </c>
      <c r="BG756" s="35"/>
      <c r="BH756" s="33">
        <v>10</v>
      </c>
      <c r="BI756" s="33"/>
      <c r="BJ756" s="33"/>
      <c r="BK756" s="33"/>
      <c r="BL756" s="33"/>
      <c r="BM756" s="33"/>
      <c r="BN756" s="33"/>
      <c r="BO756" s="33"/>
      <c r="BP756" s="33"/>
      <c r="BQ756" s="33"/>
      <c r="BR756" s="33"/>
      <c r="BS756" s="33"/>
      <c r="BT756" s="33"/>
      <c r="BU756" s="33">
        <v>204</v>
      </c>
      <c r="BV756" s="37"/>
    </row>
    <row r="757" spans="1:74" s="38" customFormat="1" ht="12" customHeight="1" x14ac:dyDescent="0.3">
      <c r="A757" s="205"/>
      <c r="B757" s="157"/>
      <c r="C757" s="158"/>
      <c r="D757" s="144" t="s">
        <v>167</v>
      </c>
      <c r="E757" s="143"/>
      <c r="F757" s="32">
        <v>100</v>
      </c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4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>
        <v>100</v>
      </c>
      <c r="AX757" s="33"/>
      <c r="AY757" s="33"/>
      <c r="AZ757" s="33"/>
      <c r="BA757" s="33"/>
      <c r="BB757" s="33"/>
      <c r="BC757" s="35"/>
      <c r="BD757" s="35"/>
      <c r="BE757" s="35"/>
      <c r="BF757" s="35"/>
      <c r="BG757" s="35"/>
      <c r="BH757" s="33"/>
      <c r="BI757" s="33"/>
      <c r="BJ757" s="33"/>
      <c r="BK757" s="33"/>
      <c r="BL757" s="33"/>
      <c r="BM757" s="33"/>
      <c r="BN757" s="33"/>
      <c r="BO757" s="33"/>
      <c r="BP757" s="33"/>
      <c r="BQ757" s="33"/>
      <c r="BR757" s="33"/>
      <c r="BS757" s="33"/>
      <c r="BT757" s="33"/>
      <c r="BU757" s="33"/>
      <c r="BV757" s="37"/>
    </row>
    <row r="758" spans="1:74" s="38" customFormat="1" ht="12" customHeight="1" x14ac:dyDescent="0.3">
      <c r="A758" s="205"/>
      <c r="B758" s="157"/>
      <c r="C758" s="158"/>
      <c r="D758" s="93"/>
      <c r="E758" s="94"/>
      <c r="F758" s="44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6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7"/>
      <c r="BD758" s="47"/>
      <c r="BE758" s="47"/>
      <c r="BF758" s="47"/>
      <c r="BG758" s="47"/>
      <c r="BH758" s="45"/>
      <c r="BI758" s="45"/>
      <c r="BJ758" s="45"/>
      <c r="BK758" s="45"/>
      <c r="BL758" s="45"/>
      <c r="BM758" s="45"/>
      <c r="BN758" s="45"/>
      <c r="BO758" s="45"/>
      <c r="BP758" s="45"/>
      <c r="BQ758" s="45"/>
      <c r="BR758" s="45"/>
      <c r="BS758" s="45"/>
      <c r="BT758" s="45"/>
      <c r="BU758" s="45"/>
      <c r="BV758" s="55"/>
    </row>
    <row r="759" spans="1:74" s="38" customFormat="1" ht="12" customHeight="1" x14ac:dyDescent="0.3">
      <c r="A759" s="205"/>
      <c r="B759" s="157"/>
      <c r="C759" s="158"/>
      <c r="D759" s="93"/>
      <c r="E759" s="94"/>
      <c r="F759" s="44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6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7"/>
      <c r="BD759" s="47"/>
      <c r="BE759" s="47"/>
      <c r="BF759" s="47"/>
      <c r="BG759" s="47"/>
      <c r="BH759" s="45"/>
      <c r="BI759" s="45"/>
      <c r="BJ759" s="45"/>
      <c r="BK759" s="45"/>
      <c r="BL759" s="45"/>
      <c r="BM759" s="45"/>
      <c r="BN759" s="45"/>
      <c r="BO759" s="45"/>
      <c r="BP759" s="45"/>
      <c r="BQ759" s="45"/>
      <c r="BR759" s="45"/>
      <c r="BS759" s="45"/>
      <c r="BT759" s="45"/>
      <c r="BU759" s="45"/>
      <c r="BV759" s="55"/>
    </row>
    <row r="760" spans="1:74" s="38" customFormat="1" ht="12" customHeight="1" x14ac:dyDescent="0.3">
      <c r="A760" s="206"/>
      <c r="B760" s="199"/>
      <c r="C760" s="200"/>
      <c r="D760" s="156" t="s">
        <v>25</v>
      </c>
      <c r="E760" s="147"/>
      <c r="F760" s="48"/>
      <c r="G760" s="49">
        <f t="shared" ref="G760:AL760" si="75">SUM(G735:G757)</f>
        <v>100</v>
      </c>
      <c r="H760" s="49">
        <f t="shared" si="75"/>
        <v>100</v>
      </c>
      <c r="I760" s="49">
        <f t="shared" si="75"/>
        <v>15</v>
      </c>
      <c r="J760" s="49">
        <f t="shared" si="75"/>
        <v>200</v>
      </c>
      <c r="K760" s="49">
        <f t="shared" si="75"/>
        <v>0</v>
      </c>
      <c r="L760" s="49">
        <f t="shared" si="75"/>
        <v>0</v>
      </c>
      <c r="M760" s="49">
        <f t="shared" si="75"/>
        <v>0</v>
      </c>
      <c r="N760" s="49">
        <f t="shared" si="75"/>
        <v>0</v>
      </c>
      <c r="O760" s="49">
        <f t="shared" si="75"/>
        <v>0</v>
      </c>
      <c r="P760" s="49">
        <f t="shared" si="75"/>
        <v>0</v>
      </c>
      <c r="Q760" s="49">
        <f t="shared" si="75"/>
        <v>0</v>
      </c>
      <c r="R760" s="49">
        <f t="shared" si="75"/>
        <v>48</v>
      </c>
      <c r="S760" s="49">
        <f t="shared" si="75"/>
        <v>0</v>
      </c>
      <c r="T760" s="49">
        <f t="shared" si="75"/>
        <v>0</v>
      </c>
      <c r="U760" s="49">
        <f t="shared" si="75"/>
        <v>20</v>
      </c>
      <c r="V760" s="49">
        <f t="shared" si="75"/>
        <v>0</v>
      </c>
      <c r="W760" s="49">
        <f t="shared" si="75"/>
        <v>0</v>
      </c>
      <c r="X760" s="49">
        <f t="shared" si="75"/>
        <v>0</v>
      </c>
      <c r="Y760" s="49">
        <f t="shared" si="75"/>
        <v>0</v>
      </c>
      <c r="Z760" s="49">
        <f t="shared" si="75"/>
        <v>0</v>
      </c>
      <c r="AA760" s="49">
        <f t="shared" si="75"/>
        <v>74</v>
      </c>
      <c r="AB760" s="56">
        <f t="shared" si="75"/>
        <v>0</v>
      </c>
      <c r="AC760" s="49">
        <f t="shared" si="75"/>
        <v>0</v>
      </c>
      <c r="AD760" s="49">
        <f t="shared" si="75"/>
        <v>50</v>
      </c>
      <c r="AE760" s="49">
        <f t="shared" si="75"/>
        <v>0</v>
      </c>
      <c r="AF760" s="49">
        <f t="shared" si="75"/>
        <v>0</v>
      </c>
      <c r="AG760" s="49">
        <f t="shared" si="75"/>
        <v>0</v>
      </c>
      <c r="AH760" s="49">
        <f t="shared" si="75"/>
        <v>12</v>
      </c>
      <c r="AI760" s="49">
        <f t="shared" si="75"/>
        <v>21</v>
      </c>
      <c r="AJ760" s="49">
        <f t="shared" si="75"/>
        <v>30</v>
      </c>
      <c r="AK760" s="49">
        <f t="shared" si="75"/>
        <v>17</v>
      </c>
      <c r="AL760" s="49">
        <f t="shared" si="75"/>
        <v>407</v>
      </c>
      <c r="AM760" s="49">
        <f t="shared" ref="AM760:BU760" si="76">SUM(AM735:AM757)</f>
        <v>0</v>
      </c>
      <c r="AN760" s="49">
        <f t="shared" si="76"/>
        <v>0</v>
      </c>
      <c r="AO760" s="49">
        <f t="shared" si="76"/>
        <v>20</v>
      </c>
      <c r="AP760" s="49">
        <f t="shared" si="76"/>
        <v>25</v>
      </c>
      <c r="AQ760" s="49">
        <f t="shared" si="76"/>
        <v>30</v>
      </c>
      <c r="AR760" s="49">
        <f t="shared" si="76"/>
        <v>0</v>
      </c>
      <c r="AS760" s="49">
        <f t="shared" si="76"/>
        <v>0</v>
      </c>
      <c r="AT760" s="49">
        <f t="shared" si="76"/>
        <v>2</v>
      </c>
      <c r="AU760" s="49">
        <f t="shared" si="76"/>
        <v>0.2</v>
      </c>
      <c r="AV760" s="49">
        <f t="shared" si="76"/>
        <v>0</v>
      </c>
      <c r="AW760" s="49">
        <f t="shared" si="76"/>
        <v>200</v>
      </c>
      <c r="AX760" s="49">
        <f t="shared" si="76"/>
        <v>0</v>
      </c>
      <c r="AY760" s="49">
        <f t="shared" si="76"/>
        <v>0</v>
      </c>
      <c r="AZ760" s="49">
        <f t="shared" si="76"/>
        <v>0</v>
      </c>
      <c r="BA760" s="49">
        <f t="shared" si="76"/>
        <v>10</v>
      </c>
      <c r="BB760" s="49">
        <f t="shared" si="76"/>
        <v>0</v>
      </c>
      <c r="BC760" s="51">
        <f t="shared" si="76"/>
        <v>8.4</v>
      </c>
      <c r="BD760" s="51">
        <f t="shared" si="76"/>
        <v>0</v>
      </c>
      <c r="BE760" s="51">
        <f t="shared" si="76"/>
        <v>6</v>
      </c>
      <c r="BF760" s="51">
        <f t="shared" si="76"/>
        <v>3</v>
      </c>
      <c r="BG760" s="51">
        <f t="shared" si="76"/>
        <v>0</v>
      </c>
      <c r="BH760" s="49">
        <f t="shared" si="76"/>
        <v>44</v>
      </c>
      <c r="BI760" s="49">
        <f t="shared" si="76"/>
        <v>0</v>
      </c>
      <c r="BJ760" s="49">
        <f t="shared" si="76"/>
        <v>0</v>
      </c>
      <c r="BK760" s="49">
        <f t="shared" si="76"/>
        <v>185</v>
      </c>
      <c r="BL760" s="49">
        <f t="shared" si="76"/>
        <v>0</v>
      </c>
      <c r="BM760" s="49">
        <f t="shared" si="76"/>
        <v>100</v>
      </c>
      <c r="BN760" s="49">
        <f t="shared" si="76"/>
        <v>45</v>
      </c>
      <c r="BO760" s="49">
        <f t="shared" si="76"/>
        <v>0</v>
      </c>
      <c r="BP760" s="49">
        <f t="shared" si="76"/>
        <v>40</v>
      </c>
      <c r="BQ760" s="49">
        <f t="shared" si="76"/>
        <v>30</v>
      </c>
      <c r="BR760" s="49">
        <f t="shared" si="76"/>
        <v>0</v>
      </c>
      <c r="BS760" s="49">
        <f t="shared" si="76"/>
        <v>0</v>
      </c>
      <c r="BT760" s="49">
        <f t="shared" si="76"/>
        <v>363</v>
      </c>
      <c r="BU760" s="49">
        <f t="shared" si="76"/>
        <v>828</v>
      </c>
      <c r="BV760" s="52">
        <v>3124</v>
      </c>
    </row>
    <row r="761" spans="1:74" s="38" customFormat="1" ht="12" customHeight="1" x14ac:dyDescent="0.3">
      <c r="A761" s="204">
        <v>31</v>
      </c>
      <c r="B761" s="189" t="s">
        <v>22</v>
      </c>
      <c r="C761" s="197"/>
      <c r="D761" s="151" t="s">
        <v>62</v>
      </c>
      <c r="E761" s="152"/>
      <c r="F761" s="40">
        <v>100</v>
      </c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2"/>
      <c r="AC761" s="41"/>
      <c r="AD761" s="41"/>
      <c r="AE761" s="41"/>
      <c r="AF761" s="41"/>
      <c r="AG761" s="41"/>
      <c r="AH761" s="41">
        <v>100</v>
      </c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  <c r="AW761" s="41"/>
      <c r="AX761" s="41"/>
      <c r="AY761" s="41"/>
      <c r="AZ761" s="41"/>
      <c r="BA761" s="41"/>
      <c r="BB761" s="41"/>
      <c r="BC761" s="43">
        <v>4</v>
      </c>
      <c r="BD761" s="43"/>
      <c r="BE761" s="43"/>
      <c r="BF761" s="43"/>
      <c r="BG761" s="43"/>
      <c r="BH761" s="41"/>
      <c r="BI761" s="41"/>
      <c r="BJ761" s="41"/>
      <c r="BK761" s="41"/>
      <c r="BL761" s="41"/>
      <c r="BM761" s="41"/>
      <c r="BN761" s="41"/>
      <c r="BO761" s="41"/>
      <c r="BP761" s="41"/>
      <c r="BQ761" s="41"/>
      <c r="BR761" s="41"/>
      <c r="BS761" s="41"/>
      <c r="BT761" s="41"/>
      <c r="BU761" s="41">
        <v>600</v>
      </c>
      <c r="BV761" s="53"/>
    </row>
    <row r="762" spans="1:74" s="38" customFormat="1" ht="12" customHeight="1" x14ac:dyDescent="0.3">
      <c r="A762" s="205"/>
      <c r="B762" s="157"/>
      <c r="C762" s="158"/>
      <c r="D762" s="144" t="s">
        <v>43</v>
      </c>
      <c r="E762" s="143"/>
      <c r="F762" s="44">
        <v>100</v>
      </c>
      <c r="G762" s="44"/>
      <c r="H762" s="45">
        <v>100</v>
      </c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6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7"/>
      <c r="BD762" s="47"/>
      <c r="BE762" s="47"/>
      <c r="BF762" s="47"/>
      <c r="BG762" s="47"/>
      <c r="BH762" s="45"/>
      <c r="BI762" s="45"/>
      <c r="BJ762" s="45"/>
      <c r="BK762" s="45"/>
      <c r="BL762" s="45"/>
      <c r="BM762" s="45"/>
      <c r="BN762" s="45"/>
      <c r="BO762" s="45"/>
      <c r="BP762" s="45"/>
      <c r="BQ762" s="45"/>
      <c r="BR762" s="45"/>
      <c r="BS762" s="33"/>
      <c r="BT762" s="33"/>
      <c r="BU762" s="33"/>
      <c r="BV762" s="37"/>
    </row>
    <row r="763" spans="1:74" s="38" customFormat="1" ht="12" customHeight="1" x14ac:dyDescent="0.3">
      <c r="A763" s="205"/>
      <c r="B763" s="157"/>
      <c r="C763" s="158"/>
      <c r="D763" s="144" t="s">
        <v>10</v>
      </c>
      <c r="E763" s="143"/>
      <c r="F763" s="32">
        <v>10</v>
      </c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4"/>
      <c r="AC763" s="33"/>
      <c r="AD763" s="33"/>
      <c r="AE763" s="33"/>
      <c r="AF763" s="33"/>
      <c r="AG763" s="33"/>
      <c r="AH763" s="33"/>
      <c r="AI763" s="33"/>
      <c r="AJ763" s="33">
        <v>10</v>
      </c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3"/>
      <c r="AZ763" s="33"/>
      <c r="BA763" s="33"/>
      <c r="BB763" s="33"/>
      <c r="BC763" s="35"/>
      <c r="BD763" s="35"/>
      <c r="BE763" s="35"/>
      <c r="BF763" s="35"/>
      <c r="BG763" s="35"/>
      <c r="BH763" s="33"/>
      <c r="BI763" s="33"/>
      <c r="BJ763" s="33"/>
      <c r="BK763" s="33"/>
      <c r="BL763" s="33"/>
      <c r="BM763" s="33"/>
      <c r="BN763" s="33"/>
      <c r="BO763" s="33"/>
      <c r="BP763" s="33"/>
      <c r="BQ763" s="33"/>
      <c r="BR763" s="33"/>
      <c r="BS763" s="33"/>
      <c r="BT763" s="33"/>
      <c r="BU763" s="33"/>
      <c r="BV763" s="37"/>
    </row>
    <row r="764" spans="1:74" s="38" customFormat="1" ht="12" customHeight="1" x14ac:dyDescent="0.3">
      <c r="A764" s="205"/>
      <c r="B764" s="157"/>
      <c r="C764" s="158"/>
      <c r="D764" s="144" t="s">
        <v>28</v>
      </c>
      <c r="E764" s="143"/>
      <c r="F764" s="32">
        <v>30</v>
      </c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4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  <c r="AZ764" s="33"/>
      <c r="BA764" s="33"/>
      <c r="BB764" s="33"/>
      <c r="BC764" s="35"/>
      <c r="BD764" s="35"/>
      <c r="BE764" s="35"/>
      <c r="BF764" s="35"/>
      <c r="BG764" s="35"/>
      <c r="BH764" s="33"/>
      <c r="BI764" s="33"/>
      <c r="BJ764" s="33"/>
      <c r="BK764" s="33"/>
      <c r="BL764" s="33"/>
      <c r="BM764" s="33"/>
      <c r="BN764" s="33"/>
      <c r="BO764" s="33"/>
      <c r="BP764" s="33"/>
      <c r="BQ764" s="33">
        <v>30</v>
      </c>
      <c r="BR764" s="33"/>
      <c r="BS764" s="33"/>
      <c r="BT764" s="33"/>
      <c r="BU764" s="33"/>
      <c r="BV764" s="37"/>
    </row>
    <row r="765" spans="1:74" s="38" customFormat="1" ht="12" customHeight="1" x14ac:dyDescent="0.3">
      <c r="A765" s="205"/>
      <c r="B765" s="199"/>
      <c r="C765" s="200"/>
      <c r="D765" s="185" t="s">
        <v>39</v>
      </c>
      <c r="E765" s="161"/>
      <c r="F765" s="32">
        <v>200</v>
      </c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4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3"/>
      <c r="AZ765" s="33"/>
      <c r="BA765" s="33"/>
      <c r="BB765" s="33"/>
      <c r="BC765" s="35"/>
      <c r="BD765" s="35"/>
      <c r="BE765" s="35"/>
      <c r="BF765" s="35">
        <v>1</v>
      </c>
      <c r="BG765" s="35"/>
      <c r="BH765" s="33">
        <v>10</v>
      </c>
      <c r="BI765" s="33"/>
      <c r="BJ765" s="33"/>
      <c r="BK765" s="33"/>
      <c r="BL765" s="33"/>
      <c r="BM765" s="33"/>
      <c r="BN765" s="33"/>
      <c r="BO765" s="33"/>
      <c r="BP765" s="33"/>
      <c r="BQ765" s="33"/>
      <c r="BR765" s="33"/>
      <c r="BS765" s="33"/>
      <c r="BT765" s="49"/>
      <c r="BU765" s="49">
        <v>204</v>
      </c>
      <c r="BV765" s="52"/>
    </row>
    <row r="766" spans="1:74" s="38" customFormat="1" ht="12" customHeight="1" x14ac:dyDescent="0.3">
      <c r="A766" s="205"/>
      <c r="B766" s="174" t="s">
        <v>23</v>
      </c>
      <c r="C766" s="175"/>
      <c r="D766" s="201" t="s">
        <v>63</v>
      </c>
      <c r="E766" s="152"/>
      <c r="F766" s="40">
        <v>500</v>
      </c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>
        <v>50</v>
      </c>
      <c r="Y766" s="41"/>
      <c r="Z766" s="41"/>
      <c r="AA766" s="41"/>
      <c r="AB766" s="42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>
        <v>100</v>
      </c>
      <c r="AM766" s="41"/>
      <c r="AN766" s="41"/>
      <c r="AO766" s="41">
        <v>20</v>
      </c>
      <c r="AP766" s="41">
        <v>20</v>
      </c>
      <c r="AQ766" s="41"/>
      <c r="AR766" s="41"/>
      <c r="AS766" s="41"/>
      <c r="AT766" s="41">
        <v>1.25</v>
      </c>
      <c r="AU766" s="41"/>
      <c r="AV766" s="41"/>
      <c r="AW766" s="41"/>
      <c r="AX766" s="41"/>
      <c r="AY766" s="41"/>
      <c r="AZ766" s="41"/>
      <c r="BA766" s="41"/>
      <c r="BB766" s="41"/>
      <c r="BC766" s="43">
        <v>3</v>
      </c>
      <c r="BD766" s="43"/>
      <c r="BE766" s="43"/>
      <c r="BF766" s="43"/>
      <c r="BG766" s="43"/>
      <c r="BH766" s="41"/>
      <c r="BI766" s="41"/>
      <c r="BJ766" s="41"/>
      <c r="BK766" s="41"/>
      <c r="BL766" s="41"/>
      <c r="BM766" s="41"/>
      <c r="BN766" s="41"/>
      <c r="BO766" s="41"/>
      <c r="BP766" s="41"/>
      <c r="BQ766" s="41"/>
      <c r="BR766" s="41"/>
      <c r="BS766" s="41"/>
      <c r="BT766" s="21">
        <v>345</v>
      </c>
      <c r="BU766" s="21"/>
      <c r="BV766" s="25"/>
    </row>
    <row r="767" spans="1:74" s="38" customFormat="1" ht="12.75" customHeight="1" x14ac:dyDescent="0.3">
      <c r="A767" s="205"/>
      <c r="B767" s="176"/>
      <c r="C767" s="177"/>
      <c r="D767" s="143" t="s">
        <v>148</v>
      </c>
      <c r="E767" s="150"/>
      <c r="F767" s="32">
        <v>100</v>
      </c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>
        <v>4</v>
      </c>
      <c r="AA767" s="33"/>
      <c r="AB767" s="56">
        <v>80</v>
      </c>
      <c r="AC767" s="33"/>
      <c r="AD767" s="33"/>
      <c r="AE767" s="33"/>
      <c r="AF767" s="33"/>
      <c r="AG767" s="33"/>
      <c r="AH767" s="33"/>
      <c r="AI767" s="33"/>
      <c r="AJ767" s="33"/>
      <c r="AK767" s="33">
        <v>10</v>
      </c>
      <c r="AL767" s="33"/>
      <c r="AM767" s="33"/>
      <c r="AN767" s="33"/>
      <c r="AO767" s="33"/>
      <c r="AP767" s="33">
        <v>24</v>
      </c>
      <c r="AQ767" s="33"/>
      <c r="AR767" s="33"/>
      <c r="AS767" s="33"/>
      <c r="AT767" s="33">
        <v>0.5</v>
      </c>
      <c r="AU767" s="33"/>
      <c r="AV767" s="33"/>
      <c r="AW767" s="33"/>
      <c r="AX767" s="33"/>
      <c r="AY767" s="33"/>
      <c r="AZ767" s="33"/>
      <c r="BA767" s="33"/>
      <c r="BB767" s="33"/>
      <c r="BC767" s="35">
        <v>2</v>
      </c>
      <c r="BD767" s="35"/>
      <c r="BE767" s="35"/>
      <c r="BF767" s="35"/>
      <c r="BG767" s="35"/>
      <c r="BH767" s="33"/>
      <c r="BI767" s="33"/>
      <c r="BJ767" s="33"/>
      <c r="BK767" s="33"/>
      <c r="BL767" s="33"/>
      <c r="BM767" s="33"/>
      <c r="BN767" s="33"/>
      <c r="BO767" s="33"/>
      <c r="BP767" s="33">
        <v>15</v>
      </c>
      <c r="BQ767" s="33"/>
      <c r="BR767" s="33"/>
      <c r="BS767" s="33">
        <v>15</v>
      </c>
      <c r="BT767" s="33">
        <v>30</v>
      </c>
      <c r="BU767" s="33"/>
      <c r="BV767" s="37"/>
    </row>
    <row r="768" spans="1:74" s="38" customFormat="1" ht="12.75" customHeight="1" x14ac:dyDescent="0.3">
      <c r="A768" s="205"/>
      <c r="B768" s="176"/>
      <c r="C768" s="177"/>
      <c r="D768" s="149" t="s">
        <v>52</v>
      </c>
      <c r="E768" s="150"/>
      <c r="F768" s="32">
        <v>200</v>
      </c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>
        <v>77</v>
      </c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4"/>
      <c r="AC768" s="33"/>
      <c r="AD768" s="33"/>
      <c r="AE768" s="33"/>
      <c r="AF768" s="33"/>
      <c r="AG768" s="33"/>
      <c r="AH768" s="33"/>
      <c r="AI768" s="33">
        <v>8</v>
      </c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  <c r="AY768" s="33"/>
      <c r="AZ768" s="33"/>
      <c r="BA768" s="33"/>
      <c r="BB768" s="33"/>
      <c r="BC768" s="35">
        <v>2</v>
      </c>
      <c r="BD768" s="35"/>
      <c r="BE768" s="35"/>
      <c r="BF768" s="35"/>
      <c r="BG768" s="35"/>
      <c r="BH768" s="33"/>
      <c r="BI768" s="33"/>
      <c r="BJ768" s="33"/>
      <c r="BK768" s="33"/>
      <c r="BL768" s="33"/>
      <c r="BM768" s="33"/>
      <c r="BN768" s="33"/>
      <c r="BO768" s="33"/>
      <c r="BP768" s="33"/>
      <c r="BQ768" s="33"/>
      <c r="BR768" s="33"/>
      <c r="BS768" s="33"/>
      <c r="BT768" s="33"/>
      <c r="BU768" s="33">
        <v>138</v>
      </c>
      <c r="BV768" s="37"/>
    </row>
    <row r="769" spans="1:74" s="38" customFormat="1" ht="12" customHeight="1" x14ac:dyDescent="0.3">
      <c r="A769" s="205"/>
      <c r="B769" s="176"/>
      <c r="C769" s="177"/>
      <c r="D769" s="144" t="s">
        <v>45</v>
      </c>
      <c r="E769" s="143"/>
      <c r="F769" s="32">
        <v>100</v>
      </c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4"/>
      <c r="AC769" s="33"/>
      <c r="AD769" s="33"/>
      <c r="AE769" s="33"/>
      <c r="AF769" s="33"/>
      <c r="AG769" s="33"/>
      <c r="AH769" s="33"/>
      <c r="AI769" s="33"/>
      <c r="AJ769" s="33"/>
      <c r="AK769" s="33">
        <v>10</v>
      </c>
      <c r="AL769" s="33"/>
      <c r="AM769" s="33"/>
      <c r="AN769" s="33">
        <v>96</v>
      </c>
      <c r="AO769" s="33"/>
      <c r="AP769" s="33"/>
      <c r="AQ769" s="33"/>
      <c r="AR769" s="33"/>
      <c r="AS769" s="33"/>
      <c r="AT769" s="33"/>
      <c r="AU769" s="33">
        <v>0.1</v>
      </c>
      <c r="AV769" s="33"/>
      <c r="AW769" s="33"/>
      <c r="AX769" s="33"/>
      <c r="AY769" s="33"/>
      <c r="AZ769" s="33"/>
      <c r="BA769" s="33"/>
      <c r="BB769" s="33"/>
      <c r="BC769" s="35">
        <v>0.8</v>
      </c>
      <c r="BD769" s="35"/>
      <c r="BE769" s="35"/>
      <c r="BF769" s="35"/>
      <c r="BG769" s="35"/>
      <c r="BH769" s="33"/>
      <c r="BI769" s="33"/>
      <c r="BJ769" s="33"/>
      <c r="BK769" s="33"/>
      <c r="BL769" s="33"/>
      <c r="BM769" s="33"/>
      <c r="BN769" s="33"/>
      <c r="BO769" s="33"/>
      <c r="BP769" s="33"/>
      <c r="BQ769" s="33"/>
      <c r="BR769" s="33"/>
      <c r="BS769" s="33"/>
      <c r="BT769" s="33"/>
      <c r="BU769" s="33"/>
      <c r="BV769" s="37"/>
    </row>
    <row r="770" spans="1:74" s="38" customFormat="1" ht="12" customHeight="1" x14ac:dyDescent="0.3">
      <c r="A770" s="205"/>
      <c r="B770" s="176"/>
      <c r="C770" s="177"/>
      <c r="D770" s="144" t="s">
        <v>42</v>
      </c>
      <c r="E770" s="143"/>
      <c r="F770" s="32">
        <v>100</v>
      </c>
      <c r="G770" s="33">
        <v>100</v>
      </c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4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  <c r="AY770" s="33"/>
      <c r="AZ770" s="33"/>
      <c r="BA770" s="33"/>
      <c r="BB770" s="33"/>
      <c r="BC770" s="35"/>
      <c r="BD770" s="35"/>
      <c r="BE770" s="35"/>
      <c r="BF770" s="35"/>
      <c r="BG770" s="35"/>
      <c r="BH770" s="33"/>
      <c r="BI770" s="33"/>
      <c r="BJ770" s="33"/>
      <c r="BK770" s="33"/>
      <c r="BL770" s="33"/>
      <c r="BM770" s="33"/>
      <c r="BN770" s="33"/>
      <c r="BO770" s="33"/>
      <c r="BP770" s="33"/>
      <c r="BQ770" s="33"/>
      <c r="BR770" s="33"/>
      <c r="BS770" s="33"/>
      <c r="BT770" s="33"/>
      <c r="BU770" s="33"/>
      <c r="BV770" s="37"/>
    </row>
    <row r="771" spans="1:74" s="38" customFormat="1" ht="12" customHeight="1" x14ac:dyDescent="0.3">
      <c r="A771" s="205"/>
      <c r="B771" s="176"/>
      <c r="C771" s="177"/>
      <c r="D771" s="144" t="s">
        <v>38</v>
      </c>
      <c r="E771" s="143"/>
      <c r="F771" s="20">
        <v>200</v>
      </c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2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>
        <v>0.2</v>
      </c>
      <c r="AV771" s="21"/>
      <c r="AW771" s="21"/>
      <c r="AX771" s="21"/>
      <c r="AY771" s="21"/>
      <c r="AZ771" s="21"/>
      <c r="BA771" s="21">
        <v>10</v>
      </c>
      <c r="BB771" s="21"/>
      <c r="BC771" s="23"/>
      <c r="BD771" s="23"/>
      <c r="BE771" s="23"/>
      <c r="BF771" s="23"/>
      <c r="BG771" s="23"/>
      <c r="BH771" s="21">
        <v>12</v>
      </c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>
        <v>216</v>
      </c>
      <c r="BV771" s="25"/>
    </row>
    <row r="772" spans="1:74" s="38" customFormat="1" ht="12" customHeight="1" x14ac:dyDescent="0.3">
      <c r="A772" s="205"/>
      <c r="B772" s="178"/>
      <c r="C772" s="179"/>
      <c r="D772" s="185" t="s">
        <v>137</v>
      </c>
      <c r="E772" s="161"/>
      <c r="F772" s="48">
        <v>130</v>
      </c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50"/>
      <c r="AC772" s="49"/>
      <c r="AD772" s="49"/>
      <c r="AE772" s="49"/>
      <c r="AF772" s="49"/>
      <c r="AG772" s="49"/>
      <c r="AH772" s="49"/>
      <c r="AI772" s="49"/>
      <c r="AJ772" s="49"/>
      <c r="AK772" s="49"/>
      <c r="AL772" s="49"/>
      <c r="AM772" s="49"/>
      <c r="AN772" s="49"/>
      <c r="AO772" s="49"/>
      <c r="AP772" s="49"/>
      <c r="AQ772" s="49"/>
      <c r="AR772" s="49"/>
      <c r="AS772" s="49"/>
      <c r="AT772" s="49"/>
      <c r="AU772" s="49"/>
      <c r="AV772" s="49"/>
      <c r="AW772" s="49"/>
      <c r="AX772" s="49">
        <v>130</v>
      </c>
      <c r="AY772" s="49"/>
      <c r="AZ772" s="49"/>
      <c r="BA772" s="49"/>
      <c r="BB772" s="49"/>
      <c r="BC772" s="51"/>
      <c r="BD772" s="51"/>
      <c r="BE772" s="51"/>
      <c r="BF772" s="51"/>
      <c r="BG772" s="51"/>
      <c r="BH772" s="49"/>
      <c r="BI772" s="49"/>
      <c r="BJ772" s="49"/>
      <c r="BK772" s="49"/>
      <c r="BL772" s="49"/>
      <c r="BM772" s="49"/>
      <c r="BN772" s="49"/>
      <c r="BO772" s="49"/>
      <c r="BP772" s="49"/>
      <c r="BQ772" s="49"/>
      <c r="BR772" s="49"/>
      <c r="BS772" s="49"/>
      <c r="BT772" s="49"/>
      <c r="BU772" s="49"/>
      <c r="BV772" s="52"/>
    </row>
    <row r="773" spans="1:74" s="38" customFormat="1" ht="12" customHeight="1" x14ac:dyDescent="0.3">
      <c r="A773" s="205"/>
      <c r="B773" s="189" t="s">
        <v>90</v>
      </c>
      <c r="C773" s="197"/>
      <c r="D773" s="201" t="s">
        <v>42</v>
      </c>
      <c r="E773" s="152"/>
      <c r="F773" s="40">
        <v>100</v>
      </c>
      <c r="G773" s="41">
        <v>100</v>
      </c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2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41"/>
      <c r="BB773" s="41"/>
      <c r="BC773" s="43"/>
      <c r="BD773" s="43"/>
      <c r="BE773" s="43"/>
      <c r="BF773" s="43"/>
      <c r="BG773" s="43"/>
      <c r="BH773" s="41"/>
      <c r="BI773" s="41"/>
      <c r="BJ773" s="41"/>
      <c r="BK773" s="41"/>
      <c r="BL773" s="41"/>
      <c r="BM773" s="41"/>
      <c r="BN773" s="41"/>
      <c r="BO773" s="41"/>
      <c r="BP773" s="41"/>
      <c r="BQ773" s="41"/>
      <c r="BR773" s="41"/>
      <c r="BS773" s="41"/>
      <c r="BT773" s="41"/>
      <c r="BU773" s="41"/>
      <c r="BV773" s="53"/>
    </row>
    <row r="774" spans="1:74" s="38" customFormat="1" ht="12" customHeight="1" x14ac:dyDescent="0.3">
      <c r="A774" s="205"/>
      <c r="B774" s="157"/>
      <c r="C774" s="158"/>
      <c r="D774" s="144" t="s">
        <v>10</v>
      </c>
      <c r="E774" s="143"/>
      <c r="F774" s="32">
        <v>10</v>
      </c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4"/>
      <c r="AC774" s="33"/>
      <c r="AD774" s="33"/>
      <c r="AE774" s="33"/>
      <c r="AF774" s="33"/>
      <c r="AG774" s="33"/>
      <c r="AH774" s="33"/>
      <c r="AI774" s="33"/>
      <c r="AJ774" s="33">
        <v>10</v>
      </c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  <c r="AY774" s="33"/>
      <c r="AZ774" s="33"/>
      <c r="BA774" s="33"/>
      <c r="BB774" s="33"/>
      <c r="BC774" s="35"/>
      <c r="BD774" s="35"/>
      <c r="BE774" s="35"/>
      <c r="BF774" s="35"/>
      <c r="BG774" s="35"/>
      <c r="BH774" s="33"/>
      <c r="BI774" s="33"/>
      <c r="BJ774" s="33"/>
      <c r="BK774" s="33"/>
      <c r="BL774" s="33"/>
      <c r="BM774" s="33"/>
      <c r="BN774" s="33"/>
      <c r="BO774" s="33"/>
      <c r="BP774" s="33"/>
      <c r="BQ774" s="33"/>
      <c r="BR774" s="33"/>
      <c r="BS774" s="33"/>
      <c r="BT774" s="33"/>
      <c r="BU774" s="33"/>
      <c r="BV774" s="37"/>
    </row>
    <row r="775" spans="1:74" s="38" customFormat="1" ht="12" customHeight="1" x14ac:dyDescent="0.3">
      <c r="A775" s="205"/>
      <c r="B775" s="157"/>
      <c r="C775" s="158"/>
      <c r="D775" s="144" t="s">
        <v>92</v>
      </c>
      <c r="E775" s="143"/>
      <c r="F775" s="44">
        <v>50</v>
      </c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6"/>
      <c r="AC775" s="45"/>
      <c r="AD775" s="45">
        <v>50</v>
      </c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7"/>
      <c r="BD775" s="47"/>
      <c r="BE775" s="47"/>
      <c r="BF775" s="47"/>
      <c r="BG775" s="47"/>
      <c r="BH775" s="45"/>
      <c r="BI775" s="45"/>
      <c r="BJ775" s="45"/>
      <c r="BK775" s="45"/>
      <c r="BL775" s="45"/>
      <c r="BM775" s="45"/>
      <c r="BN775" s="45"/>
      <c r="BO775" s="45"/>
      <c r="BP775" s="45"/>
      <c r="BQ775" s="45"/>
      <c r="BR775" s="45"/>
      <c r="BS775" s="33"/>
      <c r="BT775" s="33"/>
      <c r="BU775" s="33"/>
      <c r="BV775" s="37"/>
    </row>
    <row r="776" spans="1:74" s="38" customFormat="1" ht="12" customHeight="1" x14ac:dyDescent="0.3">
      <c r="A776" s="205"/>
      <c r="B776" s="157"/>
      <c r="C776" s="158"/>
      <c r="D776" s="144" t="s">
        <v>122</v>
      </c>
      <c r="E776" s="143"/>
      <c r="F776" s="44">
        <v>30</v>
      </c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6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>
        <v>30</v>
      </c>
      <c r="AT776" s="45"/>
      <c r="AU776" s="45"/>
      <c r="AV776" s="45"/>
      <c r="AW776" s="45"/>
      <c r="AX776" s="45"/>
      <c r="AY776" s="45"/>
      <c r="AZ776" s="45"/>
      <c r="BA776" s="45"/>
      <c r="BB776" s="45"/>
      <c r="BC776" s="47"/>
      <c r="BD776" s="47"/>
      <c r="BE776" s="47"/>
      <c r="BF776" s="47"/>
      <c r="BG776" s="47"/>
      <c r="BH776" s="45"/>
      <c r="BI776" s="45"/>
      <c r="BJ776" s="45"/>
      <c r="BK776" s="45"/>
      <c r="BL776" s="45"/>
      <c r="BM776" s="45"/>
      <c r="BN776" s="45"/>
      <c r="BO776" s="45"/>
      <c r="BP776" s="45"/>
      <c r="BQ776" s="45"/>
      <c r="BR776" s="45"/>
      <c r="BS776" s="33"/>
      <c r="BT776" s="33"/>
      <c r="BU776" s="33"/>
      <c r="BV776" s="37"/>
    </row>
    <row r="777" spans="1:74" s="38" customFormat="1" ht="12" customHeight="1" x14ac:dyDescent="0.3">
      <c r="A777" s="205"/>
      <c r="B777" s="199"/>
      <c r="C777" s="200"/>
      <c r="D777" s="185" t="s">
        <v>155</v>
      </c>
      <c r="E777" s="161"/>
      <c r="F777" s="48">
        <v>200</v>
      </c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50"/>
      <c r="AC777" s="49"/>
      <c r="AD777" s="49"/>
      <c r="AE777" s="49"/>
      <c r="AF777" s="49"/>
      <c r="AG777" s="49"/>
      <c r="AH777" s="49"/>
      <c r="AI777" s="49"/>
      <c r="AJ777" s="49"/>
      <c r="AK777" s="49"/>
      <c r="AL777" s="49"/>
      <c r="AM777" s="49"/>
      <c r="AN777" s="49"/>
      <c r="AO777" s="49"/>
      <c r="AP777" s="49"/>
      <c r="AQ777" s="49"/>
      <c r="AR777" s="49"/>
      <c r="AS777" s="49"/>
      <c r="AT777" s="49"/>
      <c r="AU777" s="49"/>
      <c r="AV777" s="49"/>
      <c r="AW777" s="49"/>
      <c r="AX777" s="49"/>
      <c r="AY777" s="49"/>
      <c r="AZ777" s="49"/>
      <c r="BA777" s="49"/>
      <c r="BB777" s="49"/>
      <c r="BC777" s="51"/>
      <c r="BD777" s="51"/>
      <c r="BE777" s="51"/>
      <c r="BF777" s="51"/>
      <c r="BG777" s="51">
        <v>4</v>
      </c>
      <c r="BH777" s="49">
        <v>15</v>
      </c>
      <c r="BI777" s="49"/>
      <c r="BJ777" s="49"/>
      <c r="BK777" s="49">
        <v>100</v>
      </c>
      <c r="BL777" s="49"/>
      <c r="BM777" s="49"/>
      <c r="BN777" s="49"/>
      <c r="BO777" s="49"/>
      <c r="BP777" s="49"/>
      <c r="BQ777" s="49"/>
      <c r="BR777" s="49"/>
      <c r="BS777" s="49"/>
      <c r="BT777" s="49"/>
      <c r="BU777" s="49">
        <v>110</v>
      </c>
      <c r="BV777" s="52"/>
    </row>
    <row r="778" spans="1:74" s="38" customFormat="1" ht="12" customHeight="1" x14ac:dyDescent="0.3">
      <c r="A778" s="205"/>
      <c r="B778" s="189" t="s">
        <v>24</v>
      </c>
      <c r="C778" s="197"/>
      <c r="D778" s="201" t="s">
        <v>27</v>
      </c>
      <c r="E778" s="152"/>
      <c r="F778" s="40">
        <v>200</v>
      </c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>
        <v>64</v>
      </c>
      <c r="U778" s="41"/>
      <c r="V778" s="41"/>
      <c r="W778" s="41"/>
      <c r="X778" s="41"/>
      <c r="Y778" s="41"/>
      <c r="Z778" s="41"/>
      <c r="AA778" s="41"/>
      <c r="AB778" s="42"/>
      <c r="AC778" s="41"/>
      <c r="AD778" s="41"/>
      <c r="AE778" s="41"/>
      <c r="AF778" s="41"/>
      <c r="AG778" s="41"/>
      <c r="AH778" s="41"/>
      <c r="AI778" s="41">
        <v>8</v>
      </c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  <c r="BA778" s="41"/>
      <c r="BB778" s="41"/>
      <c r="BC778" s="43">
        <v>2</v>
      </c>
      <c r="BD778" s="43"/>
      <c r="BE778" s="43"/>
      <c r="BF778" s="43"/>
      <c r="BG778" s="43"/>
      <c r="BH778" s="41"/>
      <c r="BI778" s="41"/>
      <c r="BJ778" s="41"/>
      <c r="BK778" s="41"/>
      <c r="BL778" s="41"/>
      <c r="BM778" s="41"/>
      <c r="BN778" s="41"/>
      <c r="BO778" s="41"/>
      <c r="BP778" s="41"/>
      <c r="BQ778" s="41"/>
      <c r="BR778" s="41"/>
      <c r="BS778" s="41"/>
      <c r="BT778" s="41"/>
      <c r="BU778" s="41">
        <v>154</v>
      </c>
      <c r="BV778" s="53"/>
    </row>
    <row r="779" spans="1:74" s="38" customFormat="1" ht="12" customHeight="1" x14ac:dyDescent="0.3">
      <c r="A779" s="205"/>
      <c r="B779" s="157"/>
      <c r="C779" s="158"/>
      <c r="D779" s="144" t="s">
        <v>67</v>
      </c>
      <c r="E779" s="143"/>
      <c r="F779" s="44">
        <v>100</v>
      </c>
      <c r="G779" s="44"/>
      <c r="H779" s="45"/>
      <c r="I779" s="45"/>
      <c r="J779" s="45">
        <v>100</v>
      </c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6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  <c r="BC779" s="47"/>
      <c r="BD779" s="47"/>
      <c r="BE779" s="47"/>
      <c r="BF779" s="47"/>
      <c r="BG779" s="47"/>
      <c r="BH779" s="45"/>
      <c r="BI779" s="45"/>
      <c r="BJ779" s="45"/>
      <c r="BK779" s="45"/>
      <c r="BL779" s="45"/>
      <c r="BM779" s="45"/>
      <c r="BN779" s="45"/>
      <c r="BO779" s="45"/>
      <c r="BP779" s="45"/>
      <c r="BQ779" s="45"/>
      <c r="BR779" s="45"/>
      <c r="BS779" s="33"/>
      <c r="BT779" s="33"/>
      <c r="BU779" s="33"/>
      <c r="BV779" s="37"/>
    </row>
    <row r="780" spans="1:74" s="38" customFormat="1" ht="12" customHeight="1" x14ac:dyDescent="0.3">
      <c r="A780" s="205"/>
      <c r="B780" s="157"/>
      <c r="C780" s="158"/>
      <c r="D780" s="144" t="s">
        <v>10</v>
      </c>
      <c r="E780" s="143"/>
      <c r="F780" s="32">
        <v>10</v>
      </c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4"/>
      <c r="AC780" s="33"/>
      <c r="AD780" s="33"/>
      <c r="AE780" s="33"/>
      <c r="AF780" s="33"/>
      <c r="AG780" s="33"/>
      <c r="AH780" s="33"/>
      <c r="AI780" s="33"/>
      <c r="AJ780" s="33">
        <v>10</v>
      </c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  <c r="BA780" s="33"/>
      <c r="BB780" s="33"/>
      <c r="BC780" s="35"/>
      <c r="BD780" s="35"/>
      <c r="BE780" s="35"/>
      <c r="BF780" s="35"/>
      <c r="BG780" s="35"/>
      <c r="BH780" s="33"/>
      <c r="BI780" s="33"/>
      <c r="BJ780" s="33"/>
      <c r="BK780" s="33"/>
      <c r="BL780" s="33"/>
      <c r="BM780" s="33"/>
      <c r="BN780" s="33"/>
      <c r="BO780" s="33"/>
      <c r="BP780" s="33"/>
      <c r="BQ780" s="33"/>
      <c r="BR780" s="33"/>
      <c r="BS780" s="33"/>
      <c r="BT780" s="33"/>
      <c r="BU780" s="33"/>
      <c r="BV780" s="37"/>
    </row>
    <row r="781" spans="1:74" s="38" customFormat="1" ht="12" customHeight="1" x14ac:dyDescent="0.3">
      <c r="A781" s="205"/>
      <c r="B781" s="157"/>
      <c r="C781" s="158"/>
      <c r="D781" s="144" t="s">
        <v>97</v>
      </c>
      <c r="E781" s="143"/>
      <c r="F781" s="62">
        <v>30</v>
      </c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6"/>
      <c r="AC781" s="45"/>
      <c r="AD781" s="45"/>
      <c r="AE781" s="45">
        <v>30</v>
      </c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7"/>
      <c r="BD781" s="47"/>
      <c r="BE781" s="47"/>
      <c r="BF781" s="47"/>
      <c r="BG781" s="47"/>
      <c r="BH781" s="45"/>
      <c r="BI781" s="45"/>
      <c r="BJ781" s="45"/>
      <c r="BK781" s="45"/>
      <c r="BL781" s="45"/>
      <c r="BM781" s="45"/>
      <c r="BN781" s="45"/>
      <c r="BO781" s="45"/>
      <c r="BP781" s="45"/>
      <c r="BQ781" s="45"/>
      <c r="BR781" s="45"/>
      <c r="BS781" s="33"/>
      <c r="BT781" s="33"/>
      <c r="BU781" s="33"/>
      <c r="BV781" s="37"/>
    </row>
    <row r="782" spans="1:74" s="38" customFormat="1" ht="12" customHeight="1" x14ac:dyDescent="0.3">
      <c r="A782" s="205"/>
      <c r="B782" s="157"/>
      <c r="C782" s="158"/>
      <c r="D782" s="144" t="s">
        <v>18</v>
      </c>
      <c r="E782" s="143"/>
      <c r="F782" s="62">
        <v>200</v>
      </c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6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7"/>
      <c r="BD782" s="47"/>
      <c r="BE782" s="47"/>
      <c r="BF782" s="47"/>
      <c r="BG782" s="47"/>
      <c r="BH782" s="45"/>
      <c r="BI782" s="45"/>
      <c r="BJ782" s="45"/>
      <c r="BK782" s="45">
        <v>200</v>
      </c>
      <c r="BL782" s="45"/>
      <c r="BM782" s="45"/>
      <c r="BN782" s="45"/>
      <c r="BO782" s="45"/>
      <c r="BP782" s="45"/>
      <c r="BQ782" s="45"/>
      <c r="BR782" s="45"/>
      <c r="BS782" s="33"/>
      <c r="BT782" s="33"/>
      <c r="BU782" s="33"/>
      <c r="BV782" s="37"/>
    </row>
    <row r="783" spans="1:74" s="38" customFormat="1" ht="12" customHeight="1" x14ac:dyDescent="0.3">
      <c r="A783" s="205"/>
      <c r="B783" s="157"/>
      <c r="C783" s="158"/>
      <c r="D783" s="144" t="s">
        <v>39</v>
      </c>
      <c r="E783" s="143"/>
      <c r="F783" s="32">
        <v>200</v>
      </c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4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  <c r="AZ783" s="33"/>
      <c r="BA783" s="33"/>
      <c r="BB783" s="33"/>
      <c r="BC783" s="35"/>
      <c r="BD783" s="35"/>
      <c r="BE783" s="35"/>
      <c r="BF783" s="35">
        <v>1</v>
      </c>
      <c r="BG783" s="35"/>
      <c r="BH783" s="33">
        <v>10</v>
      </c>
      <c r="BI783" s="33"/>
      <c r="BJ783" s="33"/>
      <c r="BK783" s="33"/>
      <c r="BL783" s="33"/>
      <c r="BM783" s="33"/>
      <c r="BN783" s="33"/>
      <c r="BO783" s="33"/>
      <c r="BP783" s="33"/>
      <c r="BQ783" s="33"/>
      <c r="BR783" s="33"/>
      <c r="BS783" s="33"/>
      <c r="BT783" s="33"/>
      <c r="BU783" s="33">
        <v>204</v>
      </c>
      <c r="BV783" s="37"/>
    </row>
    <row r="784" spans="1:74" s="38" customFormat="1" ht="12" customHeight="1" x14ac:dyDescent="0.3">
      <c r="A784" s="205"/>
      <c r="B784" s="157"/>
      <c r="C784" s="158"/>
      <c r="D784" s="144" t="s">
        <v>167</v>
      </c>
      <c r="E784" s="143"/>
      <c r="F784" s="32">
        <v>100</v>
      </c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4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>
        <v>100</v>
      </c>
      <c r="AX784" s="33"/>
      <c r="AY784" s="33"/>
      <c r="AZ784" s="33"/>
      <c r="BA784" s="33"/>
      <c r="BB784" s="33"/>
      <c r="BC784" s="35"/>
      <c r="BD784" s="35"/>
      <c r="BE784" s="35"/>
      <c r="BF784" s="35"/>
      <c r="BG784" s="35"/>
      <c r="BH784" s="33"/>
      <c r="BI784" s="33"/>
      <c r="BJ784" s="33"/>
      <c r="BK784" s="33"/>
      <c r="BL784" s="33"/>
      <c r="BM784" s="33"/>
      <c r="BN784" s="33"/>
      <c r="BO784" s="33"/>
      <c r="BP784" s="33"/>
      <c r="BQ784" s="33"/>
      <c r="BR784" s="33"/>
      <c r="BS784" s="33"/>
      <c r="BT784" s="33"/>
      <c r="BU784" s="33"/>
      <c r="BV784" s="37"/>
    </row>
    <row r="785" spans="1:74" s="38" customFormat="1" ht="12" customHeight="1" x14ac:dyDescent="0.3">
      <c r="A785" s="206"/>
      <c r="B785" s="199"/>
      <c r="C785" s="200"/>
      <c r="D785" s="156" t="s">
        <v>25</v>
      </c>
      <c r="E785" s="147"/>
      <c r="F785" s="48"/>
      <c r="G785" s="49">
        <f t="shared" ref="G785:AI785" si="77">SUM(G761:G784)</f>
        <v>200</v>
      </c>
      <c r="H785" s="49">
        <f t="shared" si="77"/>
        <v>100</v>
      </c>
      <c r="I785" s="49">
        <f t="shared" si="77"/>
        <v>0</v>
      </c>
      <c r="J785" s="49">
        <f t="shared" si="77"/>
        <v>100</v>
      </c>
      <c r="K785" s="49">
        <f t="shared" si="77"/>
        <v>0</v>
      </c>
      <c r="L785" s="49">
        <f t="shared" si="77"/>
        <v>0</v>
      </c>
      <c r="M785" s="49">
        <f t="shared" si="77"/>
        <v>0</v>
      </c>
      <c r="N785" s="49">
        <f t="shared" si="77"/>
        <v>0</v>
      </c>
      <c r="O785" s="49">
        <f t="shared" si="77"/>
        <v>0</v>
      </c>
      <c r="P785" s="49">
        <f t="shared" si="77"/>
        <v>0</v>
      </c>
      <c r="Q785" s="49">
        <f t="shared" si="77"/>
        <v>77</v>
      </c>
      <c r="R785" s="49">
        <f t="shared" si="77"/>
        <v>0</v>
      </c>
      <c r="S785" s="49">
        <f t="shared" si="77"/>
        <v>0</v>
      </c>
      <c r="T785" s="49">
        <f t="shared" si="77"/>
        <v>64</v>
      </c>
      <c r="U785" s="49">
        <f t="shared" si="77"/>
        <v>0</v>
      </c>
      <c r="V785" s="49">
        <f t="shared" si="77"/>
        <v>0</v>
      </c>
      <c r="W785" s="49">
        <f t="shared" si="77"/>
        <v>0</v>
      </c>
      <c r="X785" s="49">
        <f t="shared" si="77"/>
        <v>50</v>
      </c>
      <c r="Y785" s="49">
        <f t="shared" si="77"/>
        <v>0</v>
      </c>
      <c r="Z785" s="49">
        <f t="shared" si="77"/>
        <v>4</v>
      </c>
      <c r="AA785" s="49">
        <f t="shared" si="77"/>
        <v>0</v>
      </c>
      <c r="AB785" s="56">
        <f t="shared" si="77"/>
        <v>80</v>
      </c>
      <c r="AC785" s="49">
        <f t="shared" si="77"/>
        <v>0</v>
      </c>
      <c r="AD785" s="49">
        <f t="shared" si="77"/>
        <v>50</v>
      </c>
      <c r="AE785" s="49">
        <f t="shared" si="77"/>
        <v>30</v>
      </c>
      <c r="AF785" s="49">
        <f t="shared" si="77"/>
        <v>0</v>
      </c>
      <c r="AG785" s="49">
        <f t="shared" si="77"/>
        <v>0</v>
      </c>
      <c r="AH785" s="49">
        <f t="shared" si="77"/>
        <v>100</v>
      </c>
      <c r="AI785" s="49">
        <f t="shared" si="77"/>
        <v>16</v>
      </c>
      <c r="AJ785" s="49">
        <f t="shared" ref="AJ785:BO785" si="78">SUM(AJ761:AJ784)</f>
        <v>30</v>
      </c>
      <c r="AK785" s="49">
        <f t="shared" si="78"/>
        <v>20</v>
      </c>
      <c r="AL785" s="49">
        <f t="shared" si="78"/>
        <v>100</v>
      </c>
      <c r="AM785" s="49">
        <f t="shared" si="78"/>
        <v>0</v>
      </c>
      <c r="AN785" s="49">
        <f t="shared" si="78"/>
        <v>96</v>
      </c>
      <c r="AO785" s="49">
        <f t="shared" si="78"/>
        <v>20</v>
      </c>
      <c r="AP785" s="49">
        <f t="shared" si="78"/>
        <v>44</v>
      </c>
      <c r="AQ785" s="49">
        <f t="shared" si="78"/>
        <v>0</v>
      </c>
      <c r="AR785" s="49">
        <f t="shared" si="78"/>
        <v>0</v>
      </c>
      <c r="AS785" s="49">
        <f t="shared" si="78"/>
        <v>30</v>
      </c>
      <c r="AT785" s="49">
        <f t="shared" si="78"/>
        <v>1.75</v>
      </c>
      <c r="AU785" s="49">
        <f t="shared" si="78"/>
        <v>0.30000000000000004</v>
      </c>
      <c r="AV785" s="49">
        <f t="shared" si="78"/>
        <v>0</v>
      </c>
      <c r="AW785" s="49">
        <f t="shared" si="78"/>
        <v>100</v>
      </c>
      <c r="AX785" s="49">
        <f t="shared" si="78"/>
        <v>130</v>
      </c>
      <c r="AY785" s="49">
        <f t="shared" si="78"/>
        <v>0</v>
      </c>
      <c r="AZ785" s="49">
        <f t="shared" si="78"/>
        <v>0</v>
      </c>
      <c r="BA785" s="49">
        <f t="shared" si="78"/>
        <v>10</v>
      </c>
      <c r="BB785" s="49">
        <f t="shared" si="78"/>
        <v>0</v>
      </c>
      <c r="BC785" s="51">
        <f t="shared" si="78"/>
        <v>13.8</v>
      </c>
      <c r="BD785" s="51">
        <f t="shared" si="78"/>
        <v>0</v>
      </c>
      <c r="BE785" s="51">
        <f t="shared" si="78"/>
        <v>0</v>
      </c>
      <c r="BF785" s="51">
        <f t="shared" si="78"/>
        <v>2</v>
      </c>
      <c r="BG785" s="51">
        <f t="shared" si="78"/>
        <v>4</v>
      </c>
      <c r="BH785" s="49">
        <f t="shared" si="78"/>
        <v>47</v>
      </c>
      <c r="BI785" s="49">
        <f t="shared" si="78"/>
        <v>0</v>
      </c>
      <c r="BJ785" s="49">
        <f t="shared" si="78"/>
        <v>0</v>
      </c>
      <c r="BK785" s="49">
        <f t="shared" si="78"/>
        <v>300</v>
      </c>
      <c r="BL785" s="49">
        <f t="shared" si="78"/>
        <v>0</v>
      </c>
      <c r="BM785" s="49">
        <f t="shared" si="78"/>
        <v>0</v>
      </c>
      <c r="BN785" s="49">
        <f t="shared" si="78"/>
        <v>0</v>
      </c>
      <c r="BO785" s="49">
        <f t="shared" si="78"/>
        <v>0</v>
      </c>
      <c r="BP785" s="49">
        <f t="shared" ref="BP785:BU785" si="79">SUM(BP761:BP784)</f>
        <v>15</v>
      </c>
      <c r="BQ785" s="49">
        <f t="shared" si="79"/>
        <v>30</v>
      </c>
      <c r="BR785" s="49">
        <f t="shared" si="79"/>
        <v>0</v>
      </c>
      <c r="BS785" s="49">
        <f t="shared" si="79"/>
        <v>15</v>
      </c>
      <c r="BT785" s="49">
        <f t="shared" si="79"/>
        <v>375</v>
      </c>
      <c r="BU785" s="49">
        <f t="shared" si="79"/>
        <v>1626</v>
      </c>
      <c r="BV785" s="52">
        <v>3492</v>
      </c>
    </row>
    <row r="786" spans="1:74" ht="12.75" customHeight="1" x14ac:dyDescent="0.2">
      <c r="A786" s="116"/>
      <c r="B786" s="117"/>
      <c r="C786" s="117"/>
      <c r="D786" s="118"/>
      <c r="E786" s="118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  <c r="Q786" s="117"/>
      <c r="R786" s="117"/>
      <c r="S786" s="117"/>
      <c r="T786" s="117"/>
      <c r="U786" s="117"/>
      <c r="V786" s="117"/>
      <c r="W786" s="117"/>
      <c r="X786" s="117"/>
      <c r="Y786" s="117"/>
      <c r="Z786" s="117"/>
      <c r="AA786" s="117"/>
      <c r="AB786" s="119"/>
      <c r="AC786" s="117"/>
      <c r="AD786" s="117"/>
      <c r="AE786" s="117"/>
      <c r="AF786" s="117"/>
      <c r="AG786" s="117"/>
      <c r="AH786" s="117"/>
      <c r="AI786" s="117"/>
      <c r="AJ786" s="117"/>
      <c r="AK786" s="117"/>
      <c r="AL786" s="117"/>
      <c r="AM786" s="117"/>
      <c r="AN786" s="117"/>
      <c r="AO786" s="117"/>
      <c r="AP786" s="117"/>
      <c r="AQ786" s="117"/>
      <c r="AR786" s="117"/>
      <c r="AS786" s="117"/>
      <c r="AT786" s="117"/>
      <c r="AU786" s="117"/>
      <c r="AV786" s="117"/>
      <c r="AW786" s="117"/>
      <c r="AX786" s="117"/>
      <c r="AY786" s="117"/>
      <c r="AZ786" s="117"/>
      <c r="BA786" s="117"/>
      <c r="BB786" s="117"/>
      <c r="BC786" s="117"/>
      <c r="BD786" s="120"/>
      <c r="BE786" s="120"/>
      <c r="BF786" s="120"/>
      <c r="BG786" s="120"/>
      <c r="BH786" s="117"/>
      <c r="BI786" s="117"/>
      <c r="BJ786" s="117"/>
      <c r="BK786" s="117"/>
      <c r="BL786" s="117"/>
      <c r="BM786" s="117"/>
      <c r="BN786" s="117"/>
      <c r="BO786" s="117"/>
      <c r="BP786" s="117"/>
      <c r="BQ786" s="78"/>
      <c r="BR786" s="78"/>
      <c r="BS786" s="117"/>
      <c r="BT786" s="117"/>
      <c r="BU786" s="117"/>
      <c r="BV786" s="121"/>
    </row>
    <row r="787" spans="1:74" ht="12.75" customHeight="1" x14ac:dyDescent="0.2">
      <c r="A787" s="122"/>
      <c r="B787" s="123"/>
      <c r="C787" s="123"/>
      <c r="D787" s="124"/>
      <c r="E787" s="125" t="s">
        <v>114</v>
      </c>
      <c r="F787" s="123"/>
      <c r="G787" s="123">
        <f t="shared" ref="G787:Z787" si="80">SUM(G34+G59+G84+G108+G134+G160+G185+G210+G235+G257+G282+G307+G330+G354+G378+G404+G429+G453+G479+G503+G529+G555+G580+G605+G629+G656+G682+G707)</f>
        <v>4800</v>
      </c>
      <c r="H787" s="123">
        <f t="shared" si="80"/>
        <v>3384</v>
      </c>
      <c r="I787" s="123">
        <f t="shared" si="80"/>
        <v>89</v>
      </c>
      <c r="J787" s="123">
        <f t="shared" si="80"/>
        <v>2200</v>
      </c>
      <c r="K787" s="123">
        <f t="shared" si="80"/>
        <v>900</v>
      </c>
      <c r="L787" s="123">
        <f t="shared" si="80"/>
        <v>150</v>
      </c>
      <c r="M787" s="123">
        <f t="shared" si="80"/>
        <v>100</v>
      </c>
      <c r="N787" s="123">
        <f t="shared" si="80"/>
        <v>350</v>
      </c>
      <c r="O787" s="123">
        <f t="shared" si="80"/>
        <v>420</v>
      </c>
      <c r="P787" s="123">
        <f t="shared" si="80"/>
        <v>150</v>
      </c>
      <c r="Q787" s="123">
        <f t="shared" si="80"/>
        <v>924</v>
      </c>
      <c r="R787" s="123">
        <f t="shared" si="80"/>
        <v>48</v>
      </c>
      <c r="S787" s="123">
        <f t="shared" si="80"/>
        <v>251</v>
      </c>
      <c r="T787" s="123">
        <f t="shared" si="80"/>
        <v>128</v>
      </c>
      <c r="U787" s="123">
        <f t="shared" si="80"/>
        <v>584</v>
      </c>
      <c r="V787" s="123">
        <f t="shared" si="80"/>
        <v>639</v>
      </c>
      <c r="W787" s="123">
        <f t="shared" si="80"/>
        <v>321</v>
      </c>
      <c r="X787" s="123">
        <f t="shared" si="80"/>
        <v>444</v>
      </c>
      <c r="Y787" s="123">
        <f t="shared" si="80"/>
        <v>651</v>
      </c>
      <c r="Z787" s="123">
        <f t="shared" si="80"/>
        <v>155.60000000000002</v>
      </c>
      <c r="AA787" s="123">
        <f>SUM(AA34+AA59+AA84+AA108+AA134+AA160+AA185+AA210+AA235+AA257+AA282+AA307+AA330+AA354+AA378+AA404+AA429+AA453+AA479+AA503+AA529+AA555+AA580+AA605+AA629+AB656+AA682+AA707)</f>
        <v>1082</v>
      </c>
      <c r="AB787" s="126">
        <f>SUM(AB34+AB59+AB84+AB108+AB134+AB160+AB185+AB210+AB235+AB257+AB282+AB307+AB330+AB354+AB378+AB404+AB429+AB453+AB479+AB503+AB529+AB555+AB580+AB605+AB629+AB656+AB707)</f>
        <v>240</v>
      </c>
      <c r="AC787" s="123">
        <f t="shared" ref="AC787:BV787" si="81">SUM(AC34+AC59+AC84+AC108+AC134+AC160+AC185+AC210+AC235+AC257+AC282+AC307+AC330+AC354+AC378+AC404+AC429+AC453+AC479+AC503+AC529+AC555+AC580+AC605+AC629+AC656+AC682+AC707)</f>
        <v>600</v>
      </c>
      <c r="AD787" s="123">
        <f t="shared" si="81"/>
        <v>705</v>
      </c>
      <c r="AE787" s="123">
        <f t="shared" si="81"/>
        <v>396</v>
      </c>
      <c r="AF787" s="123">
        <f t="shared" si="81"/>
        <v>150</v>
      </c>
      <c r="AG787" s="123">
        <f t="shared" si="81"/>
        <v>978</v>
      </c>
      <c r="AH787" s="123">
        <f t="shared" si="81"/>
        <v>1028</v>
      </c>
      <c r="AI787" s="123">
        <f t="shared" si="81"/>
        <v>480</v>
      </c>
      <c r="AJ787" s="123">
        <f t="shared" si="81"/>
        <v>720</v>
      </c>
      <c r="AK787" s="123">
        <f t="shared" si="81"/>
        <v>572</v>
      </c>
      <c r="AL787" s="123">
        <f t="shared" si="81"/>
        <v>5749</v>
      </c>
      <c r="AM787" s="123">
        <f t="shared" si="81"/>
        <v>1716</v>
      </c>
      <c r="AN787" s="123">
        <f t="shared" si="81"/>
        <v>1634</v>
      </c>
      <c r="AO787" s="123">
        <f t="shared" si="81"/>
        <v>1088</v>
      </c>
      <c r="AP787" s="123">
        <f t="shared" si="81"/>
        <v>1166</v>
      </c>
      <c r="AQ787" s="123">
        <f t="shared" si="81"/>
        <v>700</v>
      </c>
      <c r="AR787" s="123">
        <f t="shared" si="81"/>
        <v>10</v>
      </c>
      <c r="AS787" s="123">
        <f t="shared" si="81"/>
        <v>180</v>
      </c>
      <c r="AT787" s="123">
        <f t="shared" si="81"/>
        <v>72.45</v>
      </c>
      <c r="AU787" s="123">
        <f t="shared" si="81"/>
        <v>7.6000000000000005</v>
      </c>
      <c r="AV787" s="123">
        <f t="shared" si="81"/>
        <v>2.6</v>
      </c>
      <c r="AW787" s="123">
        <f t="shared" si="81"/>
        <v>3520</v>
      </c>
      <c r="AX787" s="123">
        <f t="shared" si="81"/>
        <v>1040</v>
      </c>
      <c r="AY787" s="123">
        <f t="shared" si="81"/>
        <v>840</v>
      </c>
      <c r="AZ787" s="123">
        <f t="shared" si="81"/>
        <v>600</v>
      </c>
      <c r="BA787" s="123">
        <f t="shared" si="81"/>
        <v>290</v>
      </c>
      <c r="BB787" s="123">
        <f t="shared" si="81"/>
        <v>200</v>
      </c>
      <c r="BC787" s="123">
        <f t="shared" si="81"/>
        <v>340.4</v>
      </c>
      <c r="BD787" s="127">
        <f t="shared" si="81"/>
        <v>43</v>
      </c>
      <c r="BE787" s="127">
        <f t="shared" si="81"/>
        <v>38</v>
      </c>
      <c r="BF787" s="127">
        <f t="shared" si="81"/>
        <v>68</v>
      </c>
      <c r="BG787" s="127">
        <f t="shared" si="81"/>
        <v>40</v>
      </c>
      <c r="BH787" s="123">
        <f t="shared" si="81"/>
        <v>1271</v>
      </c>
      <c r="BI787" s="123">
        <f t="shared" si="81"/>
        <v>1800</v>
      </c>
      <c r="BJ787" s="123">
        <f t="shared" si="81"/>
        <v>600</v>
      </c>
      <c r="BK787" s="123">
        <f t="shared" si="81"/>
        <v>6333</v>
      </c>
      <c r="BL787" s="123">
        <f t="shared" si="81"/>
        <v>800</v>
      </c>
      <c r="BM787" s="123">
        <f t="shared" si="81"/>
        <v>920</v>
      </c>
      <c r="BN787" s="123">
        <f t="shared" si="81"/>
        <v>135</v>
      </c>
      <c r="BO787" s="123">
        <f t="shared" si="81"/>
        <v>200</v>
      </c>
      <c r="BP787" s="123">
        <f t="shared" si="81"/>
        <v>253</v>
      </c>
      <c r="BQ787" s="123">
        <f t="shared" si="81"/>
        <v>660</v>
      </c>
      <c r="BR787" s="123">
        <f t="shared" si="81"/>
        <v>300</v>
      </c>
      <c r="BS787" s="123">
        <f t="shared" si="81"/>
        <v>342</v>
      </c>
      <c r="BT787" s="123">
        <f t="shared" si="81"/>
        <v>10464</v>
      </c>
      <c r="BU787" s="123">
        <f t="shared" si="81"/>
        <v>34405</v>
      </c>
      <c r="BV787" s="128">
        <f t="shared" si="81"/>
        <v>95083</v>
      </c>
    </row>
    <row r="788" spans="1:74" ht="12.75" customHeight="1" x14ac:dyDescent="0.2">
      <c r="A788" s="122"/>
      <c r="B788" s="123"/>
      <c r="C788" s="123"/>
      <c r="D788" s="124"/>
      <c r="E788" s="125" t="s">
        <v>115</v>
      </c>
      <c r="F788" s="123"/>
      <c r="G788" s="75">
        <f t="shared" ref="G788:AH788" si="82">(G787/28)</f>
        <v>171.42857142857142</v>
      </c>
      <c r="H788" s="75">
        <f t="shared" si="82"/>
        <v>120.85714285714286</v>
      </c>
      <c r="I788" s="75">
        <f t="shared" si="82"/>
        <v>3.1785714285714284</v>
      </c>
      <c r="J788" s="75">
        <f t="shared" si="82"/>
        <v>78.571428571428569</v>
      </c>
      <c r="K788" s="75">
        <f t="shared" si="82"/>
        <v>32.142857142857146</v>
      </c>
      <c r="L788" s="75">
        <f t="shared" si="82"/>
        <v>5.3571428571428568</v>
      </c>
      <c r="M788" s="75">
        <f t="shared" si="82"/>
        <v>3.5714285714285716</v>
      </c>
      <c r="N788" s="75">
        <f t="shared" si="82"/>
        <v>12.5</v>
      </c>
      <c r="O788" s="75">
        <f t="shared" si="82"/>
        <v>15</v>
      </c>
      <c r="P788" s="75">
        <f t="shared" si="82"/>
        <v>5.3571428571428568</v>
      </c>
      <c r="Q788" s="75">
        <f t="shared" si="82"/>
        <v>33</v>
      </c>
      <c r="R788" s="75">
        <f t="shared" si="82"/>
        <v>1.7142857142857142</v>
      </c>
      <c r="S788" s="75">
        <f t="shared" si="82"/>
        <v>8.9642857142857135</v>
      </c>
      <c r="T788" s="75">
        <f t="shared" si="82"/>
        <v>4.5714285714285712</v>
      </c>
      <c r="U788" s="75">
        <f t="shared" si="82"/>
        <v>20.857142857142858</v>
      </c>
      <c r="V788" s="75">
        <f t="shared" si="82"/>
        <v>22.821428571428573</v>
      </c>
      <c r="W788" s="75">
        <f t="shared" si="82"/>
        <v>11.464285714285714</v>
      </c>
      <c r="X788" s="75">
        <f t="shared" si="82"/>
        <v>15.857142857142858</v>
      </c>
      <c r="Y788" s="75">
        <f t="shared" si="82"/>
        <v>23.25</v>
      </c>
      <c r="Z788" s="75">
        <f t="shared" si="82"/>
        <v>5.5571428571428578</v>
      </c>
      <c r="AA788" s="75">
        <f t="shared" si="82"/>
        <v>38.642857142857146</v>
      </c>
      <c r="AB788" s="91">
        <f t="shared" si="82"/>
        <v>8.5714285714285712</v>
      </c>
      <c r="AC788" s="75">
        <f t="shared" si="82"/>
        <v>21.428571428571427</v>
      </c>
      <c r="AD788" s="75">
        <f t="shared" si="82"/>
        <v>25.178571428571427</v>
      </c>
      <c r="AE788" s="75">
        <f t="shared" si="82"/>
        <v>14.142857142857142</v>
      </c>
      <c r="AF788" s="75">
        <f t="shared" si="82"/>
        <v>5.3571428571428568</v>
      </c>
      <c r="AG788" s="75">
        <f t="shared" si="82"/>
        <v>34.928571428571431</v>
      </c>
      <c r="AH788" s="75">
        <f t="shared" si="82"/>
        <v>36.714285714285715</v>
      </c>
      <c r="AI788" s="75">
        <f t="shared" ref="AI788:BM788" si="83">(AI787/28)</f>
        <v>17.142857142857142</v>
      </c>
      <c r="AJ788" s="75">
        <f t="shared" si="83"/>
        <v>25.714285714285715</v>
      </c>
      <c r="AK788" s="75">
        <f t="shared" si="83"/>
        <v>20.428571428571427</v>
      </c>
      <c r="AL788" s="75">
        <f t="shared" si="83"/>
        <v>205.32142857142858</v>
      </c>
      <c r="AM788" s="75">
        <f t="shared" si="83"/>
        <v>61.285714285714285</v>
      </c>
      <c r="AN788" s="75">
        <f t="shared" si="83"/>
        <v>58.357142857142854</v>
      </c>
      <c r="AO788" s="75">
        <f t="shared" si="83"/>
        <v>38.857142857142854</v>
      </c>
      <c r="AP788" s="75">
        <f t="shared" si="83"/>
        <v>41.642857142857146</v>
      </c>
      <c r="AQ788" s="75">
        <f t="shared" si="83"/>
        <v>25</v>
      </c>
      <c r="AR788" s="75">
        <f t="shared" si="83"/>
        <v>0.35714285714285715</v>
      </c>
      <c r="AS788" s="75">
        <f t="shared" si="83"/>
        <v>6.4285714285714288</v>
      </c>
      <c r="AT788" s="75">
        <f t="shared" si="83"/>
        <v>2.5874999999999999</v>
      </c>
      <c r="AU788" s="75">
        <f t="shared" si="83"/>
        <v>0.27142857142857146</v>
      </c>
      <c r="AV788" s="75">
        <f t="shared" si="83"/>
        <v>9.285714285714286E-2</v>
      </c>
      <c r="AW788" s="75">
        <f t="shared" si="83"/>
        <v>125.71428571428571</v>
      </c>
      <c r="AX788" s="75">
        <f t="shared" si="83"/>
        <v>37.142857142857146</v>
      </c>
      <c r="AY788" s="75">
        <f t="shared" si="83"/>
        <v>30</v>
      </c>
      <c r="AZ788" s="75">
        <f t="shared" si="83"/>
        <v>21.428571428571427</v>
      </c>
      <c r="BA788" s="75">
        <f t="shared" si="83"/>
        <v>10.357142857142858</v>
      </c>
      <c r="BB788" s="75">
        <f t="shared" si="83"/>
        <v>7.1428571428571432</v>
      </c>
      <c r="BC788" s="129">
        <f t="shared" si="83"/>
        <v>12.157142857142857</v>
      </c>
      <c r="BD788" s="84">
        <f t="shared" si="83"/>
        <v>1.5357142857142858</v>
      </c>
      <c r="BE788" s="84">
        <f t="shared" si="83"/>
        <v>1.3571428571428572</v>
      </c>
      <c r="BF788" s="84">
        <f t="shared" si="83"/>
        <v>2.4285714285714284</v>
      </c>
      <c r="BG788" s="84">
        <f t="shared" si="83"/>
        <v>1.4285714285714286</v>
      </c>
      <c r="BH788" s="75">
        <f t="shared" si="83"/>
        <v>45.392857142857146</v>
      </c>
      <c r="BI788" s="75">
        <f t="shared" si="83"/>
        <v>64.285714285714292</v>
      </c>
      <c r="BJ788" s="75">
        <f t="shared" si="83"/>
        <v>21.428571428571427</v>
      </c>
      <c r="BK788" s="75">
        <f t="shared" si="83"/>
        <v>226.17857142857142</v>
      </c>
      <c r="BL788" s="75">
        <f t="shared" si="83"/>
        <v>28.571428571428573</v>
      </c>
      <c r="BM788" s="75">
        <f t="shared" si="83"/>
        <v>32.857142857142854</v>
      </c>
      <c r="BN788" s="75">
        <f t="shared" ref="BN788:BV788" si="84">(BN787/28)</f>
        <v>4.8214285714285712</v>
      </c>
      <c r="BO788" s="75">
        <f t="shared" si="84"/>
        <v>7.1428571428571432</v>
      </c>
      <c r="BP788" s="75">
        <f t="shared" si="84"/>
        <v>9.0357142857142865</v>
      </c>
      <c r="BQ788" s="75">
        <f t="shared" si="84"/>
        <v>23.571428571428573</v>
      </c>
      <c r="BR788" s="75">
        <f t="shared" si="84"/>
        <v>10.714285714285714</v>
      </c>
      <c r="BS788" s="75">
        <f t="shared" si="84"/>
        <v>12.214285714285714</v>
      </c>
      <c r="BT788" s="75">
        <f t="shared" si="84"/>
        <v>373.71428571428572</v>
      </c>
      <c r="BU788" s="75">
        <f t="shared" si="84"/>
        <v>1228.75</v>
      </c>
      <c r="BV788" s="76">
        <f t="shared" si="84"/>
        <v>3395.8214285714284</v>
      </c>
    </row>
    <row r="789" spans="1:74" ht="12.75" customHeight="1" x14ac:dyDescent="0.15">
      <c r="A789" s="122"/>
      <c r="B789" s="123"/>
      <c r="C789" s="123"/>
      <c r="D789" s="124"/>
      <c r="E789" s="124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  <c r="AA789" s="123"/>
      <c r="AB789" s="130"/>
      <c r="AC789" s="123"/>
      <c r="AD789" s="123"/>
      <c r="AE789" s="123"/>
      <c r="AF789" s="123"/>
      <c r="AG789" s="123"/>
      <c r="AH789" s="123"/>
      <c r="AI789" s="123"/>
      <c r="AJ789" s="123"/>
      <c r="AK789" s="123"/>
      <c r="AL789" s="123"/>
      <c r="AM789" s="123"/>
      <c r="AN789" s="123"/>
      <c r="AO789" s="123"/>
      <c r="AP789" s="123"/>
      <c r="AQ789" s="123"/>
      <c r="AR789" s="123"/>
      <c r="AS789" s="123"/>
      <c r="AT789" s="123"/>
      <c r="AU789" s="123"/>
      <c r="AV789" s="123"/>
      <c r="AW789" s="123"/>
      <c r="AX789" s="123"/>
      <c r="AY789" s="123"/>
      <c r="AZ789" s="123"/>
      <c r="BA789" s="123"/>
      <c r="BB789" s="123"/>
      <c r="BC789" s="123"/>
      <c r="BD789" s="127"/>
      <c r="BE789" s="127"/>
      <c r="BF789" s="127"/>
      <c r="BG789" s="127"/>
      <c r="BH789" s="123"/>
      <c r="BI789" s="123"/>
      <c r="BJ789" s="123"/>
      <c r="BK789" s="123"/>
      <c r="BL789" s="123"/>
      <c r="BM789" s="123"/>
      <c r="BN789" s="123"/>
      <c r="BO789" s="123"/>
      <c r="BP789" s="123"/>
      <c r="BQ789" s="123"/>
      <c r="BR789" s="123"/>
      <c r="BS789" s="123"/>
      <c r="BT789" s="123"/>
      <c r="BU789" s="123"/>
      <c r="BV789" s="128"/>
    </row>
    <row r="790" spans="1:74" ht="12.75" customHeight="1" x14ac:dyDescent="0.2">
      <c r="A790" s="122"/>
      <c r="B790" s="123"/>
      <c r="C790" s="123"/>
      <c r="D790" s="124"/>
      <c r="E790" s="125" t="s">
        <v>116</v>
      </c>
      <c r="F790" s="123"/>
      <c r="G790" s="123">
        <f t="shared" ref="G790:AL790" si="85">SUM(G787+G734)</f>
        <v>5000</v>
      </c>
      <c r="H790" s="123">
        <f t="shared" si="85"/>
        <v>3484</v>
      </c>
      <c r="I790" s="123">
        <f t="shared" si="85"/>
        <v>89</v>
      </c>
      <c r="J790" s="123">
        <f t="shared" si="85"/>
        <v>2200</v>
      </c>
      <c r="K790" s="123">
        <f t="shared" si="85"/>
        <v>1000</v>
      </c>
      <c r="L790" s="123">
        <f t="shared" si="85"/>
        <v>150</v>
      </c>
      <c r="M790" s="123">
        <f t="shared" si="85"/>
        <v>100</v>
      </c>
      <c r="N790" s="123">
        <f t="shared" si="85"/>
        <v>450</v>
      </c>
      <c r="O790" s="123">
        <f t="shared" si="85"/>
        <v>490</v>
      </c>
      <c r="P790" s="123">
        <f t="shared" si="85"/>
        <v>150</v>
      </c>
      <c r="Q790" s="123">
        <f t="shared" si="85"/>
        <v>924</v>
      </c>
      <c r="R790" s="123">
        <f t="shared" si="85"/>
        <v>48</v>
      </c>
      <c r="S790" s="123">
        <f t="shared" si="85"/>
        <v>311</v>
      </c>
      <c r="T790" s="123">
        <f t="shared" si="85"/>
        <v>128</v>
      </c>
      <c r="U790" s="123">
        <f t="shared" si="85"/>
        <v>648</v>
      </c>
      <c r="V790" s="123">
        <f t="shared" si="85"/>
        <v>679</v>
      </c>
      <c r="W790" s="123">
        <f t="shared" si="85"/>
        <v>321</v>
      </c>
      <c r="X790" s="123">
        <f t="shared" si="85"/>
        <v>444</v>
      </c>
      <c r="Y790" s="123">
        <f t="shared" si="85"/>
        <v>651</v>
      </c>
      <c r="Z790" s="123">
        <f t="shared" si="85"/>
        <v>165.60000000000002</v>
      </c>
      <c r="AA790" s="123">
        <f t="shared" si="85"/>
        <v>1082</v>
      </c>
      <c r="AB790" s="126">
        <f t="shared" si="85"/>
        <v>240</v>
      </c>
      <c r="AC790" s="123">
        <f t="shared" si="85"/>
        <v>600</v>
      </c>
      <c r="AD790" s="123">
        <f t="shared" si="85"/>
        <v>745</v>
      </c>
      <c r="AE790" s="123">
        <f t="shared" si="85"/>
        <v>396</v>
      </c>
      <c r="AF790" s="123">
        <f t="shared" si="85"/>
        <v>150</v>
      </c>
      <c r="AG790" s="123">
        <f t="shared" si="85"/>
        <v>1097</v>
      </c>
      <c r="AH790" s="123">
        <f t="shared" si="85"/>
        <v>1028</v>
      </c>
      <c r="AI790" s="123">
        <f t="shared" si="85"/>
        <v>498</v>
      </c>
      <c r="AJ790" s="123">
        <f t="shared" si="85"/>
        <v>740</v>
      </c>
      <c r="AK790" s="123">
        <f t="shared" si="85"/>
        <v>597</v>
      </c>
      <c r="AL790" s="123">
        <f t="shared" si="85"/>
        <v>5919</v>
      </c>
      <c r="AM790" s="123">
        <f t="shared" ref="AM790:BV790" si="86">SUM(AM787+AM734)</f>
        <v>1716</v>
      </c>
      <c r="AN790" s="123">
        <f t="shared" si="86"/>
        <v>1718</v>
      </c>
      <c r="AO790" s="123">
        <f t="shared" si="86"/>
        <v>1098</v>
      </c>
      <c r="AP790" s="123">
        <f t="shared" si="86"/>
        <v>1217</v>
      </c>
      <c r="AQ790" s="123">
        <f t="shared" si="86"/>
        <v>820</v>
      </c>
      <c r="AR790" s="123">
        <f t="shared" si="86"/>
        <v>10</v>
      </c>
      <c r="AS790" s="123">
        <f t="shared" si="86"/>
        <v>180</v>
      </c>
      <c r="AT790" s="123">
        <f t="shared" si="86"/>
        <v>75.7</v>
      </c>
      <c r="AU790" s="123">
        <f t="shared" si="86"/>
        <v>7.9</v>
      </c>
      <c r="AV790" s="123">
        <f t="shared" si="86"/>
        <v>2.6</v>
      </c>
      <c r="AW790" s="123">
        <f t="shared" si="86"/>
        <v>3620</v>
      </c>
      <c r="AX790" s="123">
        <f t="shared" si="86"/>
        <v>1040</v>
      </c>
      <c r="AY790" s="123">
        <f t="shared" si="86"/>
        <v>960</v>
      </c>
      <c r="AZ790" s="123">
        <f t="shared" si="86"/>
        <v>600</v>
      </c>
      <c r="BA790" s="123">
        <f t="shared" si="86"/>
        <v>300</v>
      </c>
      <c r="BB790" s="123">
        <f t="shared" si="86"/>
        <v>200</v>
      </c>
      <c r="BC790" s="123">
        <f t="shared" si="86"/>
        <v>354.79999999999995</v>
      </c>
      <c r="BD790" s="127">
        <f t="shared" si="86"/>
        <v>43</v>
      </c>
      <c r="BE790" s="127">
        <f t="shared" si="86"/>
        <v>38</v>
      </c>
      <c r="BF790" s="127">
        <f t="shared" si="86"/>
        <v>70</v>
      </c>
      <c r="BG790" s="127">
        <f t="shared" si="86"/>
        <v>40</v>
      </c>
      <c r="BH790" s="123">
        <f t="shared" si="86"/>
        <v>1303</v>
      </c>
      <c r="BI790" s="123">
        <f t="shared" si="86"/>
        <v>1800</v>
      </c>
      <c r="BJ790" s="123">
        <f t="shared" si="86"/>
        <v>600</v>
      </c>
      <c r="BK790" s="123">
        <f t="shared" si="86"/>
        <v>6363</v>
      </c>
      <c r="BL790" s="123">
        <f t="shared" si="86"/>
        <v>1000</v>
      </c>
      <c r="BM790" s="123">
        <f t="shared" si="86"/>
        <v>1020</v>
      </c>
      <c r="BN790" s="123">
        <f t="shared" si="86"/>
        <v>135</v>
      </c>
      <c r="BO790" s="123">
        <f t="shared" si="86"/>
        <v>200</v>
      </c>
      <c r="BP790" s="123">
        <f t="shared" si="86"/>
        <v>253</v>
      </c>
      <c r="BQ790" s="123">
        <f t="shared" si="86"/>
        <v>690</v>
      </c>
      <c r="BR790" s="123">
        <f t="shared" si="86"/>
        <v>330</v>
      </c>
      <c r="BS790" s="123">
        <f t="shared" si="86"/>
        <v>357</v>
      </c>
      <c r="BT790" s="123">
        <f t="shared" si="86"/>
        <v>10969</v>
      </c>
      <c r="BU790" s="123">
        <f t="shared" si="86"/>
        <v>35272</v>
      </c>
      <c r="BV790" s="128">
        <f t="shared" si="86"/>
        <v>98472</v>
      </c>
    </row>
    <row r="791" spans="1:74" ht="12.75" customHeight="1" x14ac:dyDescent="0.2">
      <c r="A791" s="122"/>
      <c r="B791" s="123"/>
      <c r="C791" s="123"/>
      <c r="D791" s="124"/>
      <c r="E791" s="125" t="s">
        <v>115</v>
      </c>
      <c r="F791" s="123"/>
      <c r="G791" s="75">
        <f t="shared" ref="G791:AH791" si="87">(G790/29)</f>
        <v>172.41379310344828</v>
      </c>
      <c r="H791" s="75">
        <f t="shared" si="87"/>
        <v>120.13793103448276</v>
      </c>
      <c r="I791" s="75">
        <f t="shared" si="87"/>
        <v>3.0689655172413794</v>
      </c>
      <c r="J791" s="75">
        <f t="shared" si="87"/>
        <v>75.862068965517238</v>
      </c>
      <c r="K791" s="75">
        <f t="shared" si="87"/>
        <v>34.482758620689658</v>
      </c>
      <c r="L791" s="75">
        <f t="shared" si="87"/>
        <v>5.1724137931034484</v>
      </c>
      <c r="M791" s="75">
        <f t="shared" si="87"/>
        <v>3.4482758620689653</v>
      </c>
      <c r="N791" s="75">
        <f t="shared" si="87"/>
        <v>15.517241379310345</v>
      </c>
      <c r="O791" s="75">
        <f t="shared" si="87"/>
        <v>16.896551724137932</v>
      </c>
      <c r="P791" s="75">
        <f t="shared" si="87"/>
        <v>5.1724137931034484</v>
      </c>
      <c r="Q791" s="75">
        <f t="shared" si="87"/>
        <v>31.862068965517242</v>
      </c>
      <c r="R791" s="75">
        <f t="shared" si="87"/>
        <v>1.6551724137931034</v>
      </c>
      <c r="S791" s="75">
        <f t="shared" si="87"/>
        <v>10.724137931034482</v>
      </c>
      <c r="T791" s="75">
        <f t="shared" si="87"/>
        <v>4.4137931034482758</v>
      </c>
      <c r="U791" s="75">
        <f t="shared" si="87"/>
        <v>22.344827586206897</v>
      </c>
      <c r="V791" s="75">
        <f t="shared" si="87"/>
        <v>23.413793103448278</v>
      </c>
      <c r="W791" s="75">
        <f t="shared" si="87"/>
        <v>11.068965517241379</v>
      </c>
      <c r="X791" s="75">
        <f t="shared" si="87"/>
        <v>15.310344827586206</v>
      </c>
      <c r="Y791" s="75">
        <f t="shared" si="87"/>
        <v>22.448275862068964</v>
      </c>
      <c r="Z791" s="75">
        <f t="shared" si="87"/>
        <v>5.7103448275862076</v>
      </c>
      <c r="AA791" s="75">
        <f>(AA790/29)</f>
        <v>37.310344827586206</v>
      </c>
      <c r="AB791" s="91">
        <f>(AB790/29)</f>
        <v>8.2758620689655178</v>
      </c>
      <c r="AC791" s="75">
        <f t="shared" si="87"/>
        <v>20.689655172413794</v>
      </c>
      <c r="AD791" s="75">
        <f t="shared" si="87"/>
        <v>25.689655172413794</v>
      </c>
      <c r="AE791" s="75">
        <f t="shared" si="87"/>
        <v>13.655172413793103</v>
      </c>
      <c r="AF791" s="75">
        <f t="shared" si="87"/>
        <v>5.1724137931034484</v>
      </c>
      <c r="AG791" s="75">
        <f t="shared" si="87"/>
        <v>37.827586206896555</v>
      </c>
      <c r="AH791" s="75">
        <f t="shared" si="87"/>
        <v>35.448275862068968</v>
      </c>
      <c r="AI791" s="75">
        <f t="shared" ref="AI791:BM791" si="88">(AI790/29)</f>
        <v>17.172413793103448</v>
      </c>
      <c r="AJ791" s="75">
        <f t="shared" si="88"/>
        <v>25.517241379310345</v>
      </c>
      <c r="AK791" s="75">
        <f t="shared" si="88"/>
        <v>20.586206896551722</v>
      </c>
      <c r="AL791" s="75">
        <f t="shared" si="88"/>
        <v>204.10344827586206</v>
      </c>
      <c r="AM791" s="75">
        <f t="shared" si="88"/>
        <v>59.172413793103445</v>
      </c>
      <c r="AN791" s="75">
        <f t="shared" si="88"/>
        <v>59.241379310344826</v>
      </c>
      <c r="AO791" s="75">
        <f t="shared" si="88"/>
        <v>37.862068965517238</v>
      </c>
      <c r="AP791" s="75">
        <f t="shared" si="88"/>
        <v>41.96551724137931</v>
      </c>
      <c r="AQ791" s="75">
        <f t="shared" si="88"/>
        <v>28.275862068965516</v>
      </c>
      <c r="AR791" s="75">
        <f t="shared" si="88"/>
        <v>0.34482758620689657</v>
      </c>
      <c r="AS791" s="75">
        <f t="shared" si="88"/>
        <v>6.2068965517241379</v>
      </c>
      <c r="AT791" s="75">
        <f t="shared" si="88"/>
        <v>2.6103448275862071</v>
      </c>
      <c r="AU791" s="75">
        <f t="shared" si="88"/>
        <v>0.27241379310344827</v>
      </c>
      <c r="AV791" s="75">
        <f t="shared" si="88"/>
        <v>8.9655172413793102E-2</v>
      </c>
      <c r="AW791" s="75">
        <f t="shared" si="88"/>
        <v>124.82758620689656</v>
      </c>
      <c r="AX791" s="75">
        <f t="shared" si="88"/>
        <v>35.862068965517238</v>
      </c>
      <c r="AY791" s="75">
        <f t="shared" si="88"/>
        <v>33.103448275862071</v>
      </c>
      <c r="AZ791" s="75">
        <f t="shared" si="88"/>
        <v>20.689655172413794</v>
      </c>
      <c r="BA791" s="75">
        <f t="shared" si="88"/>
        <v>10.344827586206897</v>
      </c>
      <c r="BB791" s="75">
        <f t="shared" si="88"/>
        <v>6.8965517241379306</v>
      </c>
      <c r="BC791" s="75">
        <f t="shared" si="88"/>
        <v>12.234482758620688</v>
      </c>
      <c r="BD791" s="84">
        <f t="shared" si="88"/>
        <v>1.4827586206896552</v>
      </c>
      <c r="BE791" s="84">
        <f t="shared" si="88"/>
        <v>1.3103448275862069</v>
      </c>
      <c r="BF791" s="84">
        <f t="shared" si="88"/>
        <v>2.4137931034482758</v>
      </c>
      <c r="BG791" s="84">
        <f t="shared" si="88"/>
        <v>1.3793103448275863</v>
      </c>
      <c r="BH791" s="75">
        <f t="shared" si="88"/>
        <v>44.931034482758619</v>
      </c>
      <c r="BI791" s="75">
        <f t="shared" si="88"/>
        <v>62.068965517241381</v>
      </c>
      <c r="BJ791" s="75">
        <f t="shared" si="88"/>
        <v>20.689655172413794</v>
      </c>
      <c r="BK791" s="75">
        <f t="shared" si="88"/>
        <v>219.41379310344828</v>
      </c>
      <c r="BL791" s="75">
        <f t="shared" si="88"/>
        <v>34.482758620689658</v>
      </c>
      <c r="BM791" s="75">
        <f t="shared" si="88"/>
        <v>35.172413793103445</v>
      </c>
      <c r="BN791" s="75">
        <f t="shared" ref="BN791:BV791" si="89">(BN790/29)</f>
        <v>4.6551724137931032</v>
      </c>
      <c r="BO791" s="75">
        <f t="shared" si="89"/>
        <v>6.8965517241379306</v>
      </c>
      <c r="BP791" s="75">
        <f t="shared" si="89"/>
        <v>8.7241379310344822</v>
      </c>
      <c r="BQ791" s="75">
        <f t="shared" si="89"/>
        <v>23.793103448275861</v>
      </c>
      <c r="BR791" s="75">
        <f t="shared" si="89"/>
        <v>11.379310344827585</v>
      </c>
      <c r="BS791" s="75">
        <f t="shared" si="89"/>
        <v>12.310344827586206</v>
      </c>
      <c r="BT791" s="75">
        <f t="shared" si="89"/>
        <v>378.24137931034483</v>
      </c>
      <c r="BU791" s="75">
        <f t="shared" si="89"/>
        <v>1216.2758620689656</v>
      </c>
      <c r="BV791" s="76">
        <f t="shared" si="89"/>
        <v>3395.5862068965516</v>
      </c>
    </row>
    <row r="792" spans="1:74" ht="12.75" customHeight="1" x14ac:dyDescent="0.15">
      <c r="A792" s="122"/>
      <c r="B792" s="123"/>
      <c r="C792" s="123"/>
      <c r="D792" s="124"/>
      <c r="E792" s="124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  <c r="AA792" s="123"/>
      <c r="AB792" s="130"/>
      <c r="AC792" s="123"/>
      <c r="AD792" s="123"/>
      <c r="AE792" s="123"/>
      <c r="AF792" s="123"/>
      <c r="AG792" s="123"/>
      <c r="AH792" s="123"/>
      <c r="AI792" s="123"/>
      <c r="AJ792" s="123"/>
      <c r="AK792" s="123"/>
      <c r="AL792" s="123"/>
      <c r="AM792" s="123"/>
      <c r="AN792" s="123"/>
      <c r="AO792" s="123"/>
      <c r="AP792" s="123"/>
      <c r="AQ792" s="123"/>
      <c r="AR792" s="123"/>
      <c r="AS792" s="123"/>
      <c r="AT792" s="123"/>
      <c r="AU792" s="123"/>
      <c r="AV792" s="123"/>
      <c r="AW792" s="123"/>
      <c r="AX792" s="123"/>
      <c r="AY792" s="123"/>
      <c r="AZ792" s="123"/>
      <c r="BA792" s="123"/>
      <c r="BB792" s="123"/>
      <c r="BC792" s="123"/>
      <c r="BD792" s="127"/>
      <c r="BE792" s="127"/>
      <c r="BF792" s="127"/>
      <c r="BG792" s="127"/>
      <c r="BH792" s="123"/>
      <c r="BI792" s="123"/>
      <c r="BJ792" s="123"/>
      <c r="BK792" s="123"/>
      <c r="BL792" s="123"/>
      <c r="BM792" s="123"/>
      <c r="BN792" s="123"/>
      <c r="BO792" s="123"/>
      <c r="BP792" s="123"/>
      <c r="BQ792" s="123"/>
      <c r="BR792" s="123"/>
      <c r="BS792" s="123"/>
      <c r="BT792" s="123"/>
      <c r="BU792" s="123"/>
      <c r="BV792" s="128"/>
    </row>
    <row r="793" spans="1:74" ht="12.75" customHeight="1" x14ac:dyDescent="0.2">
      <c r="A793" s="122"/>
      <c r="B793" s="123"/>
      <c r="C793" s="123"/>
      <c r="D793" s="124"/>
      <c r="E793" s="125" t="s">
        <v>117</v>
      </c>
      <c r="F793" s="123"/>
      <c r="G793" s="123">
        <f t="shared" ref="G793:AI793" si="90">SUM(G790+G760)</f>
        <v>5100</v>
      </c>
      <c r="H793" s="123">
        <f t="shared" si="90"/>
        <v>3584</v>
      </c>
      <c r="I793" s="123">
        <f t="shared" si="90"/>
        <v>104</v>
      </c>
      <c r="J793" s="123">
        <f t="shared" si="90"/>
        <v>2400</v>
      </c>
      <c r="K793" s="123">
        <f t="shared" si="90"/>
        <v>1000</v>
      </c>
      <c r="L793" s="123">
        <f t="shared" si="90"/>
        <v>150</v>
      </c>
      <c r="M793" s="123">
        <f t="shared" si="90"/>
        <v>100</v>
      </c>
      <c r="N793" s="123">
        <f t="shared" si="90"/>
        <v>450</v>
      </c>
      <c r="O793" s="123">
        <f t="shared" si="90"/>
        <v>490</v>
      </c>
      <c r="P793" s="123">
        <f t="shared" si="90"/>
        <v>150</v>
      </c>
      <c r="Q793" s="123">
        <f t="shared" si="90"/>
        <v>924</v>
      </c>
      <c r="R793" s="123">
        <f t="shared" si="90"/>
        <v>96</v>
      </c>
      <c r="S793" s="123">
        <f t="shared" si="90"/>
        <v>311</v>
      </c>
      <c r="T793" s="123">
        <f t="shared" si="90"/>
        <v>128</v>
      </c>
      <c r="U793" s="123">
        <f t="shared" si="90"/>
        <v>668</v>
      </c>
      <c r="V793" s="123">
        <f t="shared" si="90"/>
        <v>679</v>
      </c>
      <c r="W793" s="123">
        <f t="shared" si="90"/>
        <v>321</v>
      </c>
      <c r="X793" s="123">
        <f t="shared" si="90"/>
        <v>444</v>
      </c>
      <c r="Y793" s="123">
        <f t="shared" si="90"/>
        <v>651</v>
      </c>
      <c r="Z793" s="123">
        <f t="shared" si="90"/>
        <v>165.60000000000002</v>
      </c>
      <c r="AA793" s="123">
        <f t="shared" si="90"/>
        <v>1156</v>
      </c>
      <c r="AB793" s="126">
        <f t="shared" si="90"/>
        <v>240</v>
      </c>
      <c r="AC793" s="123">
        <f t="shared" si="90"/>
        <v>600</v>
      </c>
      <c r="AD793" s="123">
        <f t="shared" si="90"/>
        <v>795</v>
      </c>
      <c r="AE793" s="123">
        <f t="shared" si="90"/>
        <v>396</v>
      </c>
      <c r="AF793" s="123">
        <f t="shared" si="90"/>
        <v>150</v>
      </c>
      <c r="AG793" s="123">
        <f t="shared" si="90"/>
        <v>1097</v>
      </c>
      <c r="AH793" s="123">
        <f t="shared" si="90"/>
        <v>1040</v>
      </c>
      <c r="AI793" s="123">
        <f t="shared" si="90"/>
        <v>519</v>
      </c>
      <c r="AJ793" s="123">
        <f t="shared" ref="AJ793:BO793" si="91">SUM(AJ790+AJ760)</f>
        <v>770</v>
      </c>
      <c r="AK793" s="123">
        <f t="shared" si="91"/>
        <v>614</v>
      </c>
      <c r="AL793" s="123">
        <f t="shared" si="91"/>
        <v>6326</v>
      </c>
      <c r="AM793" s="123">
        <f t="shared" si="91"/>
        <v>1716</v>
      </c>
      <c r="AN793" s="123">
        <f t="shared" si="91"/>
        <v>1718</v>
      </c>
      <c r="AO793" s="123">
        <f t="shared" si="91"/>
        <v>1118</v>
      </c>
      <c r="AP793" s="123">
        <f t="shared" si="91"/>
        <v>1242</v>
      </c>
      <c r="AQ793" s="123">
        <f t="shared" si="91"/>
        <v>850</v>
      </c>
      <c r="AR793" s="123">
        <f t="shared" si="91"/>
        <v>10</v>
      </c>
      <c r="AS793" s="123">
        <f t="shared" si="91"/>
        <v>180</v>
      </c>
      <c r="AT793" s="123">
        <f t="shared" si="91"/>
        <v>77.7</v>
      </c>
      <c r="AU793" s="123">
        <f t="shared" si="91"/>
        <v>8.1</v>
      </c>
      <c r="AV793" s="123">
        <f t="shared" si="91"/>
        <v>2.6</v>
      </c>
      <c r="AW793" s="123">
        <f t="shared" si="91"/>
        <v>3820</v>
      </c>
      <c r="AX793" s="123">
        <f t="shared" si="91"/>
        <v>1040</v>
      </c>
      <c r="AY793" s="123">
        <f t="shared" si="91"/>
        <v>960</v>
      </c>
      <c r="AZ793" s="123">
        <f t="shared" si="91"/>
        <v>600</v>
      </c>
      <c r="BA793" s="123">
        <f t="shared" si="91"/>
        <v>310</v>
      </c>
      <c r="BB793" s="123">
        <f t="shared" si="91"/>
        <v>200</v>
      </c>
      <c r="BC793" s="123">
        <f t="shared" si="91"/>
        <v>363.19999999999993</v>
      </c>
      <c r="BD793" s="127">
        <f t="shared" si="91"/>
        <v>43</v>
      </c>
      <c r="BE793" s="127">
        <f t="shared" si="91"/>
        <v>44</v>
      </c>
      <c r="BF793" s="127">
        <f t="shared" si="91"/>
        <v>73</v>
      </c>
      <c r="BG793" s="127">
        <f t="shared" si="91"/>
        <v>40</v>
      </c>
      <c r="BH793" s="123">
        <f t="shared" si="91"/>
        <v>1347</v>
      </c>
      <c r="BI793" s="123">
        <f t="shared" si="91"/>
        <v>1800</v>
      </c>
      <c r="BJ793" s="123">
        <f t="shared" si="91"/>
        <v>600</v>
      </c>
      <c r="BK793" s="123">
        <f t="shared" si="91"/>
        <v>6548</v>
      </c>
      <c r="BL793" s="123">
        <f t="shared" si="91"/>
        <v>1000</v>
      </c>
      <c r="BM793" s="123">
        <f t="shared" si="91"/>
        <v>1120</v>
      </c>
      <c r="BN793" s="123">
        <f t="shared" si="91"/>
        <v>180</v>
      </c>
      <c r="BO793" s="123">
        <f t="shared" si="91"/>
        <v>200</v>
      </c>
      <c r="BP793" s="123">
        <f t="shared" ref="BP793:BV793" si="92">SUM(BP790+BP760)</f>
        <v>293</v>
      </c>
      <c r="BQ793" s="123">
        <f t="shared" si="92"/>
        <v>720</v>
      </c>
      <c r="BR793" s="123">
        <f t="shared" si="92"/>
        <v>330</v>
      </c>
      <c r="BS793" s="123">
        <f t="shared" si="92"/>
        <v>357</v>
      </c>
      <c r="BT793" s="123">
        <f t="shared" si="92"/>
        <v>11332</v>
      </c>
      <c r="BU793" s="123">
        <f t="shared" si="92"/>
        <v>36100</v>
      </c>
      <c r="BV793" s="128">
        <f t="shared" si="92"/>
        <v>101596</v>
      </c>
    </row>
    <row r="794" spans="1:74" ht="12.75" customHeight="1" x14ac:dyDescent="0.2">
      <c r="A794" s="122"/>
      <c r="B794" s="123"/>
      <c r="C794" s="123"/>
      <c r="D794" s="124"/>
      <c r="E794" s="125" t="s">
        <v>115</v>
      </c>
      <c r="F794" s="123"/>
      <c r="G794" s="75">
        <f t="shared" ref="G794:AH794" si="93">(G793/30)</f>
        <v>170</v>
      </c>
      <c r="H794" s="75">
        <f t="shared" si="93"/>
        <v>119.46666666666667</v>
      </c>
      <c r="I794" s="75">
        <f t="shared" si="93"/>
        <v>3.4666666666666668</v>
      </c>
      <c r="J794" s="75">
        <f t="shared" si="93"/>
        <v>80</v>
      </c>
      <c r="K794" s="75">
        <f t="shared" si="93"/>
        <v>33.333333333333336</v>
      </c>
      <c r="L794" s="75">
        <f t="shared" si="93"/>
        <v>5</v>
      </c>
      <c r="M794" s="75">
        <f t="shared" si="93"/>
        <v>3.3333333333333335</v>
      </c>
      <c r="N794" s="75">
        <f t="shared" si="93"/>
        <v>15</v>
      </c>
      <c r="O794" s="75">
        <f t="shared" si="93"/>
        <v>16.333333333333332</v>
      </c>
      <c r="P794" s="75">
        <f t="shared" si="93"/>
        <v>5</v>
      </c>
      <c r="Q794" s="75">
        <f t="shared" si="93"/>
        <v>30.8</v>
      </c>
      <c r="R794" s="75">
        <f t="shared" si="93"/>
        <v>3.2</v>
      </c>
      <c r="S794" s="75">
        <f t="shared" si="93"/>
        <v>10.366666666666667</v>
      </c>
      <c r="T794" s="75">
        <f t="shared" si="93"/>
        <v>4.2666666666666666</v>
      </c>
      <c r="U794" s="75">
        <f t="shared" si="93"/>
        <v>22.266666666666666</v>
      </c>
      <c r="V794" s="75">
        <f t="shared" si="93"/>
        <v>22.633333333333333</v>
      </c>
      <c r="W794" s="75">
        <f t="shared" si="93"/>
        <v>10.7</v>
      </c>
      <c r="X794" s="75">
        <f t="shared" si="93"/>
        <v>14.8</v>
      </c>
      <c r="Y794" s="75">
        <f t="shared" si="93"/>
        <v>21.7</v>
      </c>
      <c r="Z794" s="75">
        <f t="shared" si="93"/>
        <v>5.5200000000000005</v>
      </c>
      <c r="AA794" s="75">
        <f t="shared" si="93"/>
        <v>38.533333333333331</v>
      </c>
      <c r="AB794" s="91">
        <f t="shared" si="93"/>
        <v>8</v>
      </c>
      <c r="AC794" s="75">
        <f t="shared" si="93"/>
        <v>20</v>
      </c>
      <c r="AD794" s="75">
        <f t="shared" si="93"/>
        <v>26.5</v>
      </c>
      <c r="AE794" s="75">
        <f t="shared" si="93"/>
        <v>13.2</v>
      </c>
      <c r="AF794" s="75">
        <f t="shared" si="93"/>
        <v>5</v>
      </c>
      <c r="AG794" s="75">
        <f t="shared" si="93"/>
        <v>36.56666666666667</v>
      </c>
      <c r="AH794" s="75">
        <f t="shared" si="93"/>
        <v>34.666666666666664</v>
      </c>
      <c r="AI794" s="75">
        <f t="shared" ref="AI794:BM794" si="94">(AI793/30)</f>
        <v>17.3</v>
      </c>
      <c r="AJ794" s="75">
        <f t="shared" si="94"/>
        <v>25.666666666666668</v>
      </c>
      <c r="AK794" s="75">
        <f t="shared" si="94"/>
        <v>20.466666666666665</v>
      </c>
      <c r="AL794" s="75">
        <f t="shared" si="94"/>
        <v>210.86666666666667</v>
      </c>
      <c r="AM794" s="75">
        <f t="shared" si="94"/>
        <v>57.2</v>
      </c>
      <c r="AN794" s="75">
        <f t="shared" si="94"/>
        <v>57.266666666666666</v>
      </c>
      <c r="AO794" s="75">
        <f t="shared" si="94"/>
        <v>37.266666666666666</v>
      </c>
      <c r="AP794" s="75">
        <f t="shared" si="94"/>
        <v>41.4</v>
      </c>
      <c r="AQ794" s="75">
        <f t="shared" si="94"/>
        <v>28.333333333333332</v>
      </c>
      <c r="AR794" s="75">
        <f t="shared" si="94"/>
        <v>0.33333333333333331</v>
      </c>
      <c r="AS794" s="75">
        <f t="shared" si="94"/>
        <v>6</v>
      </c>
      <c r="AT794" s="75">
        <f t="shared" si="94"/>
        <v>2.5900000000000003</v>
      </c>
      <c r="AU794" s="75">
        <f t="shared" si="94"/>
        <v>0.26999999999999996</v>
      </c>
      <c r="AV794" s="75">
        <f t="shared" si="94"/>
        <v>8.666666666666667E-2</v>
      </c>
      <c r="AW794" s="75">
        <f t="shared" si="94"/>
        <v>127.33333333333333</v>
      </c>
      <c r="AX794" s="75">
        <f t="shared" si="94"/>
        <v>34.666666666666664</v>
      </c>
      <c r="AY794" s="75">
        <f t="shared" si="94"/>
        <v>32</v>
      </c>
      <c r="AZ794" s="75">
        <f t="shared" si="94"/>
        <v>20</v>
      </c>
      <c r="BA794" s="75">
        <f t="shared" si="94"/>
        <v>10.333333333333334</v>
      </c>
      <c r="BB794" s="75">
        <f t="shared" si="94"/>
        <v>6.666666666666667</v>
      </c>
      <c r="BC794" s="75">
        <f t="shared" si="94"/>
        <v>12.106666666666664</v>
      </c>
      <c r="BD794" s="84">
        <f t="shared" si="94"/>
        <v>1.4333333333333333</v>
      </c>
      <c r="BE794" s="84">
        <f t="shared" si="94"/>
        <v>1.4666666666666666</v>
      </c>
      <c r="BF794" s="84">
        <f t="shared" si="94"/>
        <v>2.4333333333333331</v>
      </c>
      <c r="BG794" s="84">
        <f t="shared" si="94"/>
        <v>1.3333333333333333</v>
      </c>
      <c r="BH794" s="75">
        <f t="shared" si="94"/>
        <v>44.9</v>
      </c>
      <c r="BI794" s="75">
        <f t="shared" si="94"/>
        <v>60</v>
      </c>
      <c r="BJ794" s="75">
        <f t="shared" si="94"/>
        <v>20</v>
      </c>
      <c r="BK794" s="75">
        <f t="shared" si="94"/>
        <v>218.26666666666668</v>
      </c>
      <c r="BL794" s="75">
        <f t="shared" si="94"/>
        <v>33.333333333333336</v>
      </c>
      <c r="BM794" s="75">
        <f t="shared" si="94"/>
        <v>37.333333333333336</v>
      </c>
      <c r="BN794" s="75">
        <f t="shared" ref="BN794:BV794" si="95">(BN793/30)</f>
        <v>6</v>
      </c>
      <c r="BO794" s="75">
        <f t="shared" si="95"/>
        <v>6.666666666666667</v>
      </c>
      <c r="BP794" s="75">
        <f t="shared" si="95"/>
        <v>9.7666666666666675</v>
      </c>
      <c r="BQ794" s="75">
        <f t="shared" si="95"/>
        <v>24</v>
      </c>
      <c r="BR794" s="75">
        <f t="shared" si="95"/>
        <v>11</v>
      </c>
      <c r="BS794" s="75">
        <f t="shared" si="95"/>
        <v>11.9</v>
      </c>
      <c r="BT794" s="75">
        <f t="shared" si="95"/>
        <v>377.73333333333335</v>
      </c>
      <c r="BU794" s="75">
        <f t="shared" si="95"/>
        <v>1203.3333333333333</v>
      </c>
      <c r="BV794" s="76">
        <f t="shared" si="95"/>
        <v>3386.5333333333333</v>
      </c>
    </row>
    <row r="795" spans="1:74" ht="12.75" customHeight="1" x14ac:dyDescent="0.15">
      <c r="A795" s="122"/>
      <c r="B795" s="123"/>
      <c r="C795" s="123"/>
      <c r="D795" s="124"/>
      <c r="E795" s="124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  <c r="AA795" s="123"/>
      <c r="AB795" s="130"/>
      <c r="AC795" s="123"/>
      <c r="AD795" s="123"/>
      <c r="AE795" s="123"/>
      <c r="AF795" s="123"/>
      <c r="AG795" s="123"/>
      <c r="AH795" s="123"/>
      <c r="AI795" s="123"/>
      <c r="AJ795" s="123"/>
      <c r="AK795" s="123"/>
      <c r="AL795" s="123"/>
      <c r="AM795" s="123"/>
      <c r="AN795" s="123"/>
      <c r="AO795" s="123"/>
      <c r="AP795" s="123"/>
      <c r="AQ795" s="123"/>
      <c r="AR795" s="123"/>
      <c r="AS795" s="123"/>
      <c r="AT795" s="123"/>
      <c r="AU795" s="123"/>
      <c r="AV795" s="123"/>
      <c r="AW795" s="123"/>
      <c r="AX795" s="123"/>
      <c r="AY795" s="123"/>
      <c r="AZ795" s="123"/>
      <c r="BA795" s="123"/>
      <c r="BB795" s="123"/>
      <c r="BC795" s="123"/>
      <c r="BD795" s="127"/>
      <c r="BE795" s="127"/>
      <c r="BF795" s="127"/>
      <c r="BG795" s="127"/>
      <c r="BH795" s="123"/>
      <c r="BI795" s="123"/>
      <c r="BJ795" s="123"/>
      <c r="BK795" s="123"/>
      <c r="BL795" s="123"/>
      <c r="BM795" s="123"/>
      <c r="BN795" s="123"/>
      <c r="BO795" s="123"/>
      <c r="BP795" s="123"/>
      <c r="BQ795" s="123"/>
      <c r="BR795" s="123"/>
      <c r="BS795" s="123"/>
      <c r="BT795" s="123"/>
      <c r="BU795" s="123"/>
      <c r="BV795" s="128"/>
    </row>
    <row r="796" spans="1:74" ht="12.75" customHeight="1" x14ac:dyDescent="0.2">
      <c r="A796" s="122"/>
      <c r="B796" s="123"/>
      <c r="C796" s="123"/>
      <c r="D796" s="124"/>
      <c r="E796" s="125" t="s">
        <v>118</v>
      </c>
      <c r="F796" s="123"/>
      <c r="G796" s="123">
        <f t="shared" ref="G796:BM796" si="96">SUM(G793+G785)</f>
        <v>5300</v>
      </c>
      <c r="H796" s="123">
        <f t="shared" si="96"/>
        <v>3684</v>
      </c>
      <c r="I796" s="123">
        <f t="shared" si="96"/>
        <v>104</v>
      </c>
      <c r="J796" s="123">
        <f t="shared" si="96"/>
        <v>2500</v>
      </c>
      <c r="K796" s="123">
        <f t="shared" si="96"/>
        <v>1000</v>
      </c>
      <c r="L796" s="123">
        <f t="shared" si="96"/>
        <v>150</v>
      </c>
      <c r="M796" s="123">
        <f t="shared" si="96"/>
        <v>100</v>
      </c>
      <c r="N796" s="123">
        <f t="shared" si="96"/>
        <v>450</v>
      </c>
      <c r="O796" s="123">
        <f t="shared" si="96"/>
        <v>490</v>
      </c>
      <c r="P796" s="123">
        <f t="shared" si="96"/>
        <v>150</v>
      </c>
      <c r="Q796" s="123">
        <f t="shared" si="96"/>
        <v>1001</v>
      </c>
      <c r="R796" s="123">
        <f t="shared" si="96"/>
        <v>96</v>
      </c>
      <c r="S796" s="123">
        <f t="shared" si="96"/>
        <v>311</v>
      </c>
      <c r="T796" s="123">
        <f t="shared" si="96"/>
        <v>192</v>
      </c>
      <c r="U796" s="123">
        <f t="shared" si="96"/>
        <v>668</v>
      </c>
      <c r="V796" s="123">
        <f t="shared" si="96"/>
        <v>679</v>
      </c>
      <c r="W796" s="123">
        <f t="shared" si="96"/>
        <v>321</v>
      </c>
      <c r="X796" s="123">
        <f t="shared" si="96"/>
        <v>494</v>
      </c>
      <c r="Y796" s="123">
        <f t="shared" si="96"/>
        <v>651</v>
      </c>
      <c r="Z796" s="123">
        <f t="shared" si="96"/>
        <v>169.60000000000002</v>
      </c>
      <c r="AA796" s="123">
        <f t="shared" si="96"/>
        <v>1156</v>
      </c>
      <c r="AB796" s="126">
        <f t="shared" si="96"/>
        <v>320</v>
      </c>
      <c r="AC796" s="123">
        <f t="shared" si="96"/>
        <v>600</v>
      </c>
      <c r="AD796" s="123">
        <f t="shared" si="96"/>
        <v>845</v>
      </c>
      <c r="AE796" s="123">
        <f t="shared" si="96"/>
        <v>426</v>
      </c>
      <c r="AF796" s="123">
        <f t="shared" si="96"/>
        <v>150</v>
      </c>
      <c r="AG796" s="123">
        <f t="shared" si="96"/>
        <v>1097</v>
      </c>
      <c r="AH796" s="123">
        <f t="shared" si="96"/>
        <v>1140</v>
      </c>
      <c r="AI796" s="123">
        <f t="shared" si="96"/>
        <v>535</v>
      </c>
      <c r="AJ796" s="123">
        <f t="shared" si="96"/>
        <v>800</v>
      </c>
      <c r="AK796" s="123">
        <f t="shared" si="96"/>
        <v>634</v>
      </c>
      <c r="AL796" s="123">
        <f t="shared" si="96"/>
        <v>6426</v>
      </c>
      <c r="AM796" s="123">
        <f t="shared" si="96"/>
        <v>1716</v>
      </c>
      <c r="AN796" s="123">
        <f t="shared" si="96"/>
        <v>1814</v>
      </c>
      <c r="AO796" s="123">
        <f t="shared" si="96"/>
        <v>1138</v>
      </c>
      <c r="AP796" s="123">
        <f t="shared" si="96"/>
        <v>1286</v>
      </c>
      <c r="AQ796" s="123">
        <f t="shared" si="96"/>
        <v>850</v>
      </c>
      <c r="AR796" s="123">
        <f t="shared" si="96"/>
        <v>10</v>
      </c>
      <c r="AS796" s="123">
        <f t="shared" si="96"/>
        <v>210</v>
      </c>
      <c r="AT796" s="123">
        <f t="shared" si="96"/>
        <v>79.45</v>
      </c>
      <c r="AU796" s="123">
        <f t="shared" si="96"/>
        <v>8.4</v>
      </c>
      <c r="AV796" s="123">
        <f t="shared" si="96"/>
        <v>2.6</v>
      </c>
      <c r="AW796" s="123">
        <f t="shared" si="96"/>
        <v>3920</v>
      </c>
      <c r="AX796" s="123">
        <f t="shared" si="96"/>
        <v>1170</v>
      </c>
      <c r="AY796" s="123">
        <f t="shared" si="96"/>
        <v>960</v>
      </c>
      <c r="AZ796" s="123">
        <f t="shared" si="96"/>
        <v>600</v>
      </c>
      <c r="BA796" s="123">
        <f t="shared" si="96"/>
        <v>320</v>
      </c>
      <c r="BB796" s="123">
        <f t="shared" si="96"/>
        <v>200</v>
      </c>
      <c r="BC796" s="123">
        <f t="shared" si="96"/>
        <v>376.99999999999994</v>
      </c>
      <c r="BD796" s="127">
        <f t="shared" si="96"/>
        <v>43</v>
      </c>
      <c r="BE796" s="127">
        <f t="shared" si="96"/>
        <v>44</v>
      </c>
      <c r="BF796" s="127">
        <f t="shared" si="96"/>
        <v>75</v>
      </c>
      <c r="BG796" s="127">
        <f t="shared" si="96"/>
        <v>44</v>
      </c>
      <c r="BH796" s="123">
        <f t="shared" si="96"/>
        <v>1394</v>
      </c>
      <c r="BI796" s="123">
        <f t="shared" si="96"/>
        <v>1800</v>
      </c>
      <c r="BJ796" s="123">
        <f t="shared" si="96"/>
        <v>600</v>
      </c>
      <c r="BK796" s="123">
        <f t="shared" si="96"/>
        <v>6848</v>
      </c>
      <c r="BL796" s="123">
        <f t="shared" si="96"/>
        <v>1000</v>
      </c>
      <c r="BM796" s="123">
        <f t="shared" si="96"/>
        <v>1120</v>
      </c>
      <c r="BN796" s="123">
        <f t="shared" ref="BN796:BT796" si="97">SUM(BN793+BN785)</f>
        <v>180</v>
      </c>
      <c r="BO796" s="123">
        <f t="shared" si="97"/>
        <v>200</v>
      </c>
      <c r="BP796" s="123">
        <f t="shared" si="97"/>
        <v>308</v>
      </c>
      <c r="BQ796" s="123">
        <f t="shared" si="97"/>
        <v>750</v>
      </c>
      <c r="BR796" s="123">
        <f t="shared" si="97"/>
        <v>330</v>
      </c>
      <c r="BS796" s="123">
        <f t="shared" si="97"/>
        <v>372</v>
      </c>
      <c r="BT796" s="123">
        <f t="shared" si="97"/>
        <v>11707</v>
      </c>
      <c r="BU796" s="123">
        <f>SUM(BU793+BU785)</f>
        <v>37726</v>
      </c>
      <c r="BV796" s="128">
        <f>SUM(BV793+BV785)</f>
        <v>105088</v>
      </c>
    </row>
    <row r="797" spans="1:74" ht="12.75" customHeight="1" x14ac:dyDescent="0.2">
      <c r="A797" s="131"/>
      <c r="B797" s="132"/>
      <c r="C797" s="132"/>
      <c r="D797" s="133"/>
      <c r="E797" s="134" t="s">
        <v>115</v>
      </c>
      <c r="F797" s="132"/>
      <c r="G797" s="87">
        <f t="shared" ref="G797:AH797" si="98">(G796/31)</f>
        <v>170.96774193548387</v>
      </c>
      <c r="H797" s="87">
        <f t="shared" si="98"/>
        <v>118.83870967741936</v>
      </c>
      <c r="I797" s="87">
        <f t="shared" si="98"/>
        <v>3.3548387096774195</v>
      </c>
      <c r="J797" s="87">
        <f t="shared" si="98"/>
        <v>80.645161290322577</v>
      </c>
      <c r="K797" s="87">
        <f t="shared" si="98"/>
        <v>32.258064516129032</v>
      </c>
      <c r="L797" s="87">
        <f t="shared" si="98"/>
        <v>4.838709677419355</v>
      </c>
      <c r="M797" s="87">
        <f t="shared" si="98"/>
        <v>3.225806451612903</v>
      </c>
      <c r="N797" s="87">
        <f t="shared" si="98"/>
        <v>14.516129032258064</v>
      </c>
      <c r="O797" s="87">
        <f t="shared" si="98"/>
        <v>15.806451612903226</v>
      </c>
      <c r="P797" s="87">
        <f t="shared" si="98"/>
        <v>4.838709677419355</v>
      </c>
      <c r="Q797" s="87">
        <f t="shared" si="98"/>
        <v>32.29032258064516</v>
      </c>
      <c r="R797" s="87">
        <f t="shared" si="98"/>
        <v>3.096774193548387</v>
      </c>
      <c r="S797" s="87">
        <f t="shared" si="98"/>
        <v>10.03225806451613</v>
      </c>
      <c r="T797" s="87">
        <f t="shared" si="98"/>
        <v>6.193548387096774</v>
      </c>
      <c r="U797" s="87">
        <f t="shared" si="98"/>
        <v>21.548387096774192</v>
      </c>
      <c r="V797" s="87">
        <f t="shared" si="98"/>
        <v>21.903225806451612</v>
      </c>
      <c r="W797" s="87">
        <f t="shared" si="98"/>
        <v>10.35483870967742</v>
      </c>
      <c r="X797" s="87">
        <f t="shared" si="98"/>
        <v>15.935483870967742</v>
      </c>
      <c r="Y797" s="87">
        <f t="shared" si="98"/>
        <v>21</v>
      </c>
      <c r="Z797" s="87">
        <f t="shared" si="98"/>
        <v>5.4709677419354845</v>
      </c>
      <c r="AA797" s="87">
        <f t="shared" si="98"/>
        <v>37.29032258064516</v>
      </c>
      <c r="AB797" s="135">
        <f t="shared" si="98"/>
        <v>10.32258064516129</v>
      </c>
      <c r="AC797" s="87">
        <f t="shared" si="98"/>
        <v>19.35483870967742</v>
      </c>
      <c r="AD797" s="87">
        <f t="shared" si="98"/>
        <v>27.258064516129032</v>
      </c>
      <c r="AE797" s="87">
        <f t="shared" si="98"/>
        <v>13.741935483870968</v>
      </c>
      <c r="AF797" s="87">
        <f t="shared" si="98"/>
        <v>4.838709677419355</v>
      </c>
      <c r="AG797" s="87">
        <f t="shared" si="98"/>
        <v>35.387096774193552</v>
      </c>
      <c r="AH797" s="87">
        <f t="shared" si="98"/>
        <v>36.774193548387096</v>
      </c>
      <c r="AI797" s="87">
        <f t="shared" ref="AI797:BM797" si="99">(AI796/31)</f>
        <v>17.258064516129032</v>
      </c>
      <c r="AJ797" s="87">
        <f t="shared" si="99"/>
        <v>25.806451612903224</v>
      </c>
      <c r="AK797" s="87">
        <f t="shared" si="99"/>
        <v>20.451612903225808</v>
      </c>
      <c r="AL797" s="87">
        <f t="shared" si="99"/>
        <v>207.29032258064515</v>
      </c>
      <c r="AM797" s="87">
        <f t="shared" si="99"/>
        <v>55.354838709677416</v>
      </c>
      <c r="AN797" s="87">
        <f t="shared" si="99"/>
        <v>58.516129032258064</v>
      </c>
      <c r="AO797" s="87">
        <f t="shared" si="99"/>
        <v>36.70967741935484</v>
      </c>
      <c r="AP797" s="87">
        <f t="shared" si="99"/>
        <v>41.483870967741936</v>
      </c>
      <c r="AQ797" s="87">
        <f t="shared" si="99"/>
        <v>27.419354838709676</v>
      </c>
      <c r="AR797" s="87">
        <f t="shared" si="99"/>
        <v>0.32258064516129031</v>
      </c>
      <c r="AS797" s="87">
        <f t="shared" si="99"/>
        <v>6.774193548387097</v>
      </c>
      <c r="AT797" s="87">
        <f t="shared" si="99"/>
        <v>2.5629032258064517</v>
      </c>
      <c r="AU797" s="87">
        <f t="shared" si="99"/>
        <v>0.2709677419354839</v>
      </c>
      <c r="AV797" s="87">
        <f t="shared" si="99"/>
        <v>8.387096774193549E-2</v>
      </c>
      <c r="AW797" s="87">
        <f t="shared" si="99"/>
        <v>126.45161290322581</v>
      </c>
      <c r="AX797" s="87">
        <f t="shared" si="99"/>
        <v>37.741935483870968</v>
      </c>
      <c r="AY797" s="87">
        <f t="shared" si="99"/>
        <v>30.967741935483872</v>
      </c>
      <c r="AZ797" s="87">
        <f t="shared" si="99"/>
        <v>19.35483870967742</v>
      </c>
      <c r="BA797" s="87">
        <f t="shared" si="99"/>
        <v>10.32258064516129</v>
      </c>
      <c r="BB797" s="87">
        <f t="shared" si="99"/>
        <v>6.4516129032258061</v>
      </c>
      <c r="BC797" s="87">
        <f t="shared" si="99"/>
        <v>12.161290322580644</v>
      </c>
      <c r="BD797" s="89">
        <f t="shared" si="99"/>
        <v>1.3870967741935485</v>
      </c>
      <c r="BE797" s="89">
        <f t="shared" si="99"/>
        <v>1.4193548387096775</v>
      </c>
      <c r="BF797" s="89">
        <f t="shared" si="99"/>
        <v>2.4193548387096775</v>
      </c>
      <c r="BG797" s="89">
        <f t="shared" si="99"/>
        <v>1.4193548387096775</v>
      </c>
      <c r="BH797" s="87">
        <f t="shared" si="99"/>
        <v>44.967741935483872</v>
      </c>
      <c r="BI797" s="87">
        <f t="shared" si="99"/>
        <v>58.064516129032256</v>
      </c>
      <c r="BJ797" s="87">
        <f t="shared" si="99"/>
        <v>19.35483870967742</v>
      </c>
      <c r="BK797" s="87">
        <f t="shared" si="99"/>
        <v>220.90322580645162</v>
      </c>
      <c r="BL797" s="87">
        <f t="shared" si="99"/>
        <v>32.258064516129032</v>
      </c>
      <c r="BM797" s="87">
        <f t="shared" si="99"/>
        <v>36.12903225806452</v>
      </c>
      <c r="BN797" s="87">
        <f t="shared" ref="BN797:BV797" si="100">(BN796/31)</f>
        <v>5.806451612903226</v>
      </c>
      <c r="BO797" s="87">
        <f t="shared" si="100"/>
        <v>6.4516129032258061</v>
      </c>
      <c r="BP797" s="87">
        <f t="shared" si="100"/>
        <v>9.935483870967742</v>
      </c>
      <c r="BQ797" s="87">
        <f t="shared" si="100"/>
        <v>24.193548387096776</v>
      </c>
      <c r="BR797" s="87">
        <f t="shared" si="100"/>
        <v>10.64516129032258</v>
      </c>
      <c r="BS797" s="87">
        <f t="shared" si="100"/>
        <v>12</v>
      </c>
      <c r="BT797" s="87">
        <f t="shared" si="100"/>
        <v>377.64516129032256</v>
      </c>
      <c r="BU797" s="87">
        <f t="shared" si="100"/>
        <v>1216.9677419354839</v>
      </c>
      <c r="BV797" s="90">
        <f t="shared" si="100"/>
        <v>3389.9354838709678</v>
      </c>
    </row>
    <row r="798" spans="1:74" ht="12.75" customHeight="1" x14ac:dyDescent="0.2">
      <c r="AB798" s="136"/>
    </row>
    <row r="799" spans="1:74" ht="12.75" customHeight="1" x14ac:dyDescent="0.2">
      <c r="AG799" s="137"/>
      <c r="AH799" s="137"/>
      <c r="AI799" s="137"/>
      <c r="AJ799" s="137"/>
      <c r="AK799" s="137"/>
      <c r="AL799" s="137"/>
      <c r="AM799" s="137"/>
      <c r="AN799" s="137"/>
      <c r="AO799" s="137"/>
      <c r="AP799" s="137"/>
      <c r="AQ799" s="137"/>
    </row>
    <row r="800" spans="1:74" s="3" customFormat="1" ht="12.75" customHeight="1" x14ac:dyDescent="0.3">
      <c r="A800" s="138" t="s">
        <v>150</v>
      </c>
    </row>
    <row r="801" spans="29:40" ht="12.75" customHeight="1" x14ac:dyDescent="0.2"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</row>
    <row r="802" spans="29:40" x14ac:dyDescent="0.2"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</row>
  </sheetData>
  <mergeCells count="946">
    <mergeCell ref="B3:BU3"/>
    <mergeCell ref="D722:E722"/>
    <mergeCell ref="D579:E579"/>
    <mergeCell ref="D540:E540"/>
    <mergeCell ref="D542:E542"/>
    <mergeCell ref="D547:E547"/>
    <mergeCell ref="D538:E538"/>
    <mergeCell ref="D563:E563"/>
    <mergeCell ref="D512:E512"/>
    <mergeCell ref="D490:E490"/>
    <mergeCell ref="D474:E474"/>
    <mergeCell ref="D484:E484"/>
    <mergeCell ref="D487:E487"/>
    <mergeCell ref="D488:E488"/>
    <mergeCell ref="D489:E489"/>
    <mergeCell ref="D480:E480"/>
    <mergeCell ref="D481:E481"/>
    <mergeCell ref="D482:E482"/>
    <mergeCell ref="D485:E485"/>
    <mergeCell ref="D381:E381"/>
    <mergeCell ref="D382:E382"/>
    <mergeCell ref="D453:E453"/>
    <mergeCell ref="D470:E470"/>
    <mergeCell ref="D477:E477"/>
    <mergeCell ref="D475:E475"/>
    <mergeCell ref="D476:E476"/>
    <mergeCell ref="D393:E393"/>
    <mergeCell ref="D397:E397"/>
    <mergeCell ref="D353:E353"/>
    <mergeCell ref="D354:E354"/>
    <mergeCell ref="D373:E373"/>
    <mergeCell ref="D361:E361"/>
    <mergeCell ref="D395:E395"/>
    <mergeCell ref="D392:E392"/>
    <mergeCell ref="D394:E394"/>
    <mergeCell ref="D380:E380"/>
    <mergeCell ref="D458:E458"/>
    <mergeCell ref="D468:E468"/>
    <mergeCell ref="D420:E420"/>
    <mergeCell ref="D406:E406"/>
    <mergeCell ref="D418:E418"/>
    <mergeCell ref="D419:E419"/>
    <mergeCell ref="D410:E410"/>
    <mergeCell ref="D417:E417"/>
    <mergeCell ref="D413:E413"/>
    <mergeCell ref="D376:E376"/>
    <mergeCell ref="D374:E374"/>
    <mergeCell ref="D402:E402"/>
    <mergeCell ref="D513:E513"/>
    <mergeCell ref="D508:E508"/>
    <mergeCell ref="D553:E553"/>
    <mergeCell ref="D511:E511"/>
    <mergeCell ref="D494:E494"/>
    <mergeCell ref="D510:E510"/>
    <mergeCell ref="D483:E483"/>
    <mergeCell ref="D575:E575"/>
    <mergeCell ref="D560:E560"/>
    <mergeCell ref="D559:E559"/>
    <mergeCell ref="D556:E556"/>
    <mergeCell ref="D557:E557"/>
    <mergeCell ref="D558:E558"/>
    <mergeCell ref="D516:E516"/>
    <mergeCell ref="D520:E520"/>
    <mergeCell ref="D515:E515"/>
    <mergeCell ref="D519:E519"/>
    <mergeCell ref="D517:E517"/>
    <mergeCell ref="D518:E518"/>
    <mergeCell ref="D514:E514"/>
    <mergeCell ref="D578:E578"/>
    <mergeCell ref="D576:E576"/>
    <mergeCell ref="D596:E596"/>
    <mergeCell ref="D580:E580"/>
    <mergeCell ref="D584:E584"/>
    <mergeCell ref="D577:E577"/>
    <mergeCell ref="D591:E591"/>
    <mergeCell ref="D760:E760"/>
    <mergeCell ref="D581:E581"/>
    <mergeCell ref="D582:E582"/>
    <mergeCell ref="D601:E601"/>
    <mergeCell ref="D586:E586"/>
    <mergeCell ref="D593:E593"/>
    <mergeCell ref="D583:E583"/>
    <mergeCell ref="D698:E698"/>
    <mergeCell ref="D585:E585"/>
    <mergeCell ref="D707:E707"/>
    <mergeCell ref="D675:E675"/>
    <mergeCell ref="D599:E599"/>
    <mergeCell ref="D600:E600"/>
    <mergeCell ref="D602:E602"/>
    <mergeCell ref="D604:E604"/>
    <mergeCell ref="D603:E603"/>
    <mergeCell ref="D622:E622"/>
    <mergeCell ref="B668:C671"/>
    <mergeCell ref="D587:E587"/>
    <mergeCell ref="D592:E592"/>
    <mergeCell ref="D594:E594"/>
    <mergeCell ref="D605:E605"/>
    <mergeCell ref="D526:E526"/>
    <mergeCell ref="D521:E521"/>
    <mergeCell ref="D527:E527"/>
    <mergeCell ref="D608:E608"/>
    <mergeCell ref="D528:E528"/>
    <mergeCell ref="D562:E562"/>
    <mergeCell ref="D548:E548"/>
    <mergeCell ref="D539:E539"/>
    <mergeCell ref="D534:E534"/>
    <mergeCell ref="D525:E525"/>
    <mergeCell ref="D522:E522"/>
    <mergeCell ref="D564:E564"/>
    <mergeCell ref="D574:E574"/>
    <mergeCell ref="D568:E568"/>
    <mergeCell ref="D571:E571"/>
    <mergeCell ref="D572:E572"/>
    <mergeCell ref="D569:E569"/>
    <mergeCell ref="D611:E611"/>
    <mergeCell ref="D598:E598"/>
    <mergeCell ref="D362:E362"/>
    <mergeCell ref="B367:C371"/>
    <mergeCell ref="D364:E364"/>
    <mergeCell ref="D370:E370"/>
    <mergeCell ref="B446:C453"/>
    <mergeCell ref="D437:E437"/>
    <mergeCell ref="D440:E440"/>
    <mergeCell ref="D442:E442"/>
    <mergeCell ref="D447:E447"/>
    <mergeCell ref="D441:E441"/>
    <mergeCell ref="D444:E444"/>
    <mergeCell ref="D452:E452"/>
    <mergeCell ref="D443:E443"/>
    <mergeCell ref="D449:E449"/>
    <mergeCell ref="D446:E446"/>
    <mergeCell ref="B265:C270"/>
    <mergeCell ref="B271:C275"/>
    <mergeCell ref="D295:E295"/>
    <mergeCell ref="D290:E290"/>
    <mergeCell ref="D292:E292"/>
    <mergeCell ref="D281:E281"/>
    <mergeCell ref="D282:E282"/>
    <mergeCell ref="D347:E347"/>
    <mergeCell ref="D348:E348"/>
    <mergeCell ref="B345:C348"/>
    <mergeCell ref="D222:E222"/>
    <mergeCell ref="B192:C199"/>
    <mergeCell ref="D195:E195"/>
    <mergeCell ref="D205:E205"/>
    <mergeCell ref="B218:C224"/>
    <mergeCell ref="D216:E216"/>
    <mergeCell ref="B247:C251"/>
    <mergeCell ref="B300:C307"/>
    <mergeCell ref="B296:C299"/>
    <mergeCell ref="D249:E249"/>
    <mergeCell ref="D302:E302"/>
    <mergeCell ref="B225:C227"/>
    <mergeCell ref="B283:C288"/>
    <mergeCell ref="B228:C235"/>
    <mergeCell ref="D283:E283"/>
    <mergeCell ref="D284:E284"/>
    <mergeCell ref="D285:E285"/>
    <mergeCell ref="D286:E286"/>
    <mergeCell ref="B236:C240"/>
    <mergeCell ref="D289:E289"/>
    <mergeCell ref="D301:E301"/>
    <mergeCell ref="D297:E297"/>
    <mergeCell ref="D298:E298"/>
    <mergeCell ref="D299:E299"/>
    <mergeCell ref="D252:E252"/>
    <mergeCell ref="D243:E243"/>
    <mergeCell ref="D241:E241"/>
    <mergeCell ref="D266:E266"/>
    <mergeCell ref="D253:E253"/>
    <mergeCell ref="D272:E272"/>
    <mergeCell ref="D268:E268"/>
    <mergeCell ref="D267:E267"/>
    <mergeCell ref="D235:E235"/>
    <mergeCell ref="K7:K8"/>
    <mergeCell ref="J7:J8"/>
    <mergeCell ref="AE7:AE8"/>
    <mergeCell ref="X7:X8"/>
    <mergeCell ref="F6:F8"/>
    <mergeCell ref="Q7:W7"/>
    <mergeCell ref="H7:H8"/>
    <mergeCell ref="G7:G8"/>
    <mergeCell ref="B101:C108"/>
    <mergeCell ref="D90:E90"/>
    <mergeCell ref="B91:C96"/>
    <mergeCell ref="D91:E91"/>
    <mergeCell ref="D93:E93"/>
    <mergeCell ref="D96:E96"/>
    <mergeCell ref="B97:C100"/>
    <mergeCell ref="D97:E97"/>
    <mergeCell ref="D105:E105"/>
    <mergeCell ref="D92:E92"/>
    <mergeCell ref="BQ7:BQ8"/>
    <mergeCell ref="BT7:BT8"/>
    <mergeCell ref="AD7:AD8"/>
    <mergeCell ref="AW7:AW8"/>
    <mergeCell ref="BV7:BV8"/>
    <mergeCell ref="BK7:BK8"/>
    <mergeCell ref="BS7:BS8"/>
    <mergeCell ref="BO7:BO8"/>
    <mergeCell ref="BA7:BA8"/>
    <mergeCell ref="AU7:AU8"/>
    <mergeCell ref="AT7:AT8"/>
    <mergeCell ref="D50:E50"/>
    <mergeCell ref="D51:E51"/>
    <mergeCell ref="D133:E133"/>
    <mergeCell ref="D37:E37"/>
    <mergeCell ref="D49:E49"/>
    <mergeCell ref="D99:E99"/>
    <mergeCell ref="D100:E100"/>
    <mergeCell ref="D44:E44"/>
    <mergeCell ref="D52:E52"/>
    <mergeCell ref="D104:E104"/>
    <mergeCell ref="D103:E103"/>
    <mergeCell ref="D54:E54"/>
    <mergeCell ref="D101:E101"/>
    <mergeCell ref="D117:E117"/>
    <mergeCell ref="D128:E128"/>
    <mergeCell ref="D81:E81"/>
    <mergeCell ref="D70:E70"/>
    <mergeCell ref="D102:E102"/>
    <mergeCell ref="D65:E65"/>
    <mergeCell ref="D55:E55"/>
    <mergeCell ref="D59:E59"/>
    <mergeCell ref="D67:E67"/>
    <mergeCell ref="D62:E62"/>
    <mergeCell ref="D66:E66"/>
    <mergeCell ref="D64:E64"/>
    <mergeCell ref="D108:E108"/>
    <mergeCell ref="D98:E98"/>
    <mergeCell ref="D95:E95"/>
    <mergeCell ref="D85:E85"/>
    <mergeCell ref="D88:E88"/>
    <mergeCell ref="D87:E87"/>
    <mergeCell ref="D89:E89"/>
    <mergeCell ref="D69:E69"/>
    <mergeCell ref="D76:E76"/>
    <mergeCell ref="D84:E84"/>
    <mergeCell ref="D86:E86"/>
    <mergeCell ref="A186:A210"/>
    <mergeCell ref="B186:C191"/>
    <mergeCell ref="D186:E186"/>
    <mergeCell ref="D187:E187"/>
    <mergeCell ref="D188:E188"/>
    <mergeCell ref="D191:E191"/>
    <mergeCell ref="D192:E192"/>
    <mergeCell ref="D134:E134"/>
    <mergeCell ref="B152:C160"/>
    <mergeCell ref="D167:E167"/>
    <mergeCell ref="D166:E166"/>
    <mergeCell ref="D160:E160"/>
    <mergeCell ref="D159:E159"/>
    <mergeCell ref="D158:E158"/>
    <mergeCell ref="D149:E149"/>
    <mergeCell ref="D146:E146"/>
    <mergeCell ref="D150:E150"/>
    <mergeCell ref="D157:E157"/>
    <mergeCell ref="D151:E151"/>
    <mergeCell ref="D156:E156"/>
    <mergeCell ref="B147:C151"/>
    <mergeCell ref="D189:E189"/>
    <mergeCell ref="D203:E203"/>
    <mergeCell ref="D152:E152"/>
    <mergeCell ref="A161:A185"/>
    <mergeCell ref="B161:C165"/>
    <mergeCell ref="D161:E161"/>
    <mergeCell ref="D162:E162"/>
    <mergeCell ref="D163:E163"/>
    <mergeCell ref="D164:E164"/>
    <mergeCell ref="D165:E165"/>
    <mergeCell ref="D181:E181"/>
    <mergeCell ref="B173:C176"/>
    <mergeCell ref="D173:E173"/>
    <mergeCell ref="D180:E180"/>
    <mergeCell ref="B177:C185"/>
    <mergeCell ref="D179:E179"/>
    <mergeCell ref="B166:C172"/>
    <mergeCell ref="D172:E172"/>
    <mergeCell ref="D178:E178"/>
    <mergeCell ref="D183:E183"/>
    <mergeCell ref="A135:A160"/>
    <mergeCell ref="B135:C140"/>
    <mergeCell ref="D135:E135"/>
    <mergeCell ref="D136:E136"/>
    <mergeCell ref="D137:E137"/>
    <mergeCell ref="D138:E138"/>
    <mergeCell ref="D140:E140"/>
    <mergeCell ref="D139:E139"/>
    <mergeCell ref="B141:C146"/>
    <mergeCell ref="D145:E145"/>
    <mergeCell ref="D141:E141"/>
    <mergeCell ref="D143:E143"/>
    <mergeCell ref="D142:E142"/>
    <mergeCell ref="D154:E154"/>
    <mergeCell ref="D155:E155"/>
    <mergeCell ref="D153:E153"/>
    <mergeCell ref="D144:E144"/>
    <mergeCell ref="D147:E147"/>
    <mergeCell ref="D148:E148"/>
    <mergeCell ref="A109:A134"/>
    <mergeCell ref="B109:C114"/>
    <mergeCell ref="D109:E109"/>
    <mergeCell ref="D110:E110"/>
    <mergeCell ref="D111:E111"/>
    <mergeCell ref="D112:E112"/>
    <mergeCell ref="D114:E114"/>
    <mergeCell ref="B115:C121"/>
    <mergeCell ref="D115:E115"/>
    <mergeCell ref="D119:E119"/>
    <mergeCell ref="D120:E120"/>
    <mergeCell ref="D129:E129"/>
    <mergeCell ref="D130:E130"/>
    <mergeCell ref="D113:E113"/>
    <mergeCell ref="D131:E131"/>
    <mergeCell ref="D124:E124"/>
    <mergeCell ref="D125:E125"/>
    <mergeCell ref="D118:E118"/>
    <mergeCell ref="D127:E127"/>
    <mergeCell ref="B127:C134"/>
    <mergeCell ref="D132:E132"/>
    <mergeCell ref="D122:E122"/>
    <mergeCell ref="B122:C126"/>
    <mergeCell ref="B65:C72"/>
    <mergeCell ref="D80:E80"/>
    <mergeCell ref="D73:E73"/>
    <mergeCell ref="B85:C90"/>
    <mergeCell ref="D75:E75"/>
    <mergeCell ref="D29:E29"/>
    <mergeCell ref="A60:A84"/>
    <mergeCell ref="D77:E77"/>
    <mergeCell ref="D82:E82"/>
    <mergeCell ref="D72:E72"/>
    <mergeCell ref="D71:E71"/>
    <mergeCell ref="B60:C64"/>
    <mergeCell ref="B73:C76"/>
    <mergeCell ref="D61:E61"/>
    <mergeCell ref="D34:E34"/>
    <mergeCell ref="B35:C41"/>
    <mergeCell ref="D41:E41"/>
    <mergeCell ref="D38:E38"/>
    <mergeCell ref="B27:C34"/>
    <mergeCell ref="D40:E40"/>
    <mergeCell ref="D35:E35"/>
    <mergeCell ref="A85:A108"/>
    <mergeCell ref="D39:E39"/>
    <mergeCell ref="A35:A59"/>
    <mergeCell ref="A6:A8"/>
    <mergeCell ref="B6:E8"/>
    <mergeCell ref="D12:E12"/>
    <mergeCell ref="D15:E15"/>
    <mergeCell ref="D25:E25"/>
    <mergeCell ref="D26:E26"/>
    <mergeCell ref="D19:E19"/>
    <mergeCell ref="D20:E20"/>
    <mergeCell ref="A9:A34"/>
    <mergeCell ref="D17:E17"/>
    <mergeCell ref="D21:E21"/>
    <mergeCell ref="D27:E27"/>
    <mergeCell ref="D30:E30"/>
    <mergeCell ref="D31:E31"/>
    <mergeCell ref="D32:E32"/>
    <mergeCell ref="D16:E16"/>
    <mergeCell ref="D13:E13"/>
    <mergeCell ref="D28:E28"/>
    <mergeCell ref="D23:E23"/>
    <mergeCell ref="D24:E24"/>
    <mergeCell ref="D22:E22"/>
    <mergeCell ref="A283:A307"/>
    <mergeCell ref="D225:E225"/>
    <mergeCell ref="D226:E226"/>
    <mergeCell ref="D227:E227"/>
    <mergeCell ref="A236:A257"/>
    <mergeCell ref="B241:C246"/>
    <mergeCell ref="D255:E255"/>
    <mergeCell ref="D251:E251"/>
    <mergeCell ref="D247:E247"/>
    <mergeCell ref="D248:E248"/>
    <mergeCell ref="A258:A282"/>
    <mergeCell ref="B258:C264"/>
    <mergeCell ref="D258:E258"/>
    <mergeCell ref="D260:E260"/>
    <mergeCell ref="D261:E261"/>
    <mergeCell ref="D262:E262"/>
    <mergeCell ref="D264:E264"/>
    <mergeCell ref="D279:E279"/>
    <mergeCell ref="D278:E278"/>
    <mergeCell ref="D269:E269"/>
    <mergeCell ref="A211:A235"/>
    <mergeCell ref="B289:C295"/>
    <mergeCell ref="B252:C257"/>
    <mergeCell ref="D220:E220"/>
    <mergeCell ref="D236:E236"/>
    <mergeCell ref="B276:C282"/>
    <mergeCell ref="D238:E238"/>
    <mergeCell ref="D265:E265"/>
    <mergeCell ref="D271:E271"/>
    <mergeCell ref="D237:E237"/>
    <mergeCell ref="D206:E206"/>
    <mergeCell ref="D193:E193"/>
    <mergeCell ref="D218:E218"/>
    <mergeCell ref="B203:C210"/>
    <mergeCell ref="D214:E214"/>
    <mergeCell ref="D223:E223"/>
    <mergeCell ref="D224:E224"/>
    <mergeCell ref="D215:E215"/>
    <mergeCell ref="D219:E219"/>
    <mergeCell ref="D221:E221"/>
    <mergeCell ref="B211:C217"/>
    <mergeCell ref="D213:E213"/>
    <mergeCell ref="D217:E217"/>
    <mergeCell ref="D210:E210"/>
    <mergeCell ref="D208:E208"/>
    <mergeCell ref="D209:E209"/>
    <mergeCell ref="D275:E275"/>
    <mergeCell ref="D242:E242"/>
    <mergeCell ref="A308:A330"/>
    <mergeCell ref="B308:C313"/>
    <mergeCell ref="D308:E308"/>
    <mergeCell ref="D309:E309"/>
    <mergeCell ref="D310:E310"/>
    <mergeCell ref="D311:E311"/>
    <mergeCell ref="D313:E313"/>
    <mergeCell ref="B314:C319"/>
    <mergeCell ref="B320:C323"/>
    <mergeCell ref="D326:E326"/>
    <mergeCell ref="D327:E327"/>
    <mergeCell ref="D329:E329"/>
    <mergeCell ref="D323:E323"/>
    <mergeCell ref="D330:E330"/>
    <mergeCell ref="B324:C330"/>
    <mergeCell ref="A355:A378"/>
    <mergeCell ref="B355:C360"/>
    <mergeCell ref="D355:E355"/>
    <mergeCell ref="D357:E357"/>
    <mergeCell ref="D358:E358"/>
    <mergeCell ref="D360:E360"/>
    <mergeCell ref="D359:E359"/>
    <mergeCell ref="A331:A354"/>
    <mergeCell ref="B331:C336"/>
    <mergeCell ref="D331:E331"/>
    <mergeCell ref="D332:E332"/>
    <mergeCell ref="D333:E333"/>
    <mergeCell ref="D334:E334"/>
    <mergeCell ref="D336:E336"/>
    <mergeCell ref="B337:C344"/>
    <mergeCell ref="D337:E337"/>
    <mergeCell ref="B349:C354"/>
    <mergeCell ref="D349:E349"/>
    <mergeCell ref="D350:E350"/>
    <mergeCell ref="D351:E351"/>
    <mergeCell ref="D352:E352"/>
    <mergeCell ref="D342:E342"/>
    <mergeCell ref="D343:E343"/>
    <mergeCell ref="D340:E340"/>
    <mergeCell ref="B361:C366"/>
    <mergeCell ref="B392:C396"/>
    <mergeCell ref="D378:E378"/>
    <mergeCell ref="D404:E404"/>
    <mergeCell ref="B385:C391"/>
    <mergeCell ref="D385:E385"/>
    <mergeCell ref="D386:E386"/>
    <mergeCell ref="D384:E384"/>
    <mergeCell ref="B372:C378"/>
    <mergeCell ref="D372:E372"/>
    <mergeCell ref="D377:E377"/>
    <mergeCell ref="B379:C384"/>
    <mergeCell ref="D379:E379"/>
    <mergeCell ref="D387:E387"/>
    <mergeCell ref="D375:E375"/>
    <mergeCell ref="D369:E369"/>
    <mergeCell ref="D371:E371"/>
    <mergeCell ref="D368:E368"/>
    <mergeCell ref="D363:E363"/>
    <mergeCell ref="D365:E365"/>
    <mergeCell ref="D403:E403"/>
    <mergeCell ref="D383:E383"/>
    <mergeCell ref="D390:E390"/>
    <mergeCell ref="D388:E388"/>
    <mergeCell ref="A379:A404"/>
    <mergeCell ref="A430:A453"/>
    <mergeCell ref="B430:C436"/>
    <mergeCell ref="D430:E430"/>
    <mergeCell ref="D432:E432"/>
    <mergeCell ref="A405:A429"/>
    <mergeCell ref="B405:C410"/>
    <mergeCell ref="D405:E405"/>
    <mergeCell ref="B443:C445"/>
    <mergeCell ref="D400:E400"/>
    <mergeCell ref="D401:E401"/>
    <mergeCell ref="D399:E399"/>
    <mergeCell ref="B397:C404"/>
    <mergeCell ref="D422:E422"/>
    <mergeCell ref="D429:E429"/>
    <mergeCell ref="D426:E426"/>
    <mergeCell ref="D398:E398"/>
    <mergeCell ref="B417:C421"/>
    <mergeCell ref="D407:E407"/>
    <mergeCell ref="D408:E408"/>
    <mergeCell ref="D389:E389"/>
    <mergeCell ref="D391:E391"/>
    <mergeCell ref="D396:E396"/>
    <mergeCell ref="A454:A479"/>
    <mergeCell ref="B454:C459"/>
    <mergeCell ref="D454:E454"/>
    <mergeCell ref="D455:E455"/>
    <mergeCell ref="D456:E456"/>
    <mergeCell ref="B472:C479"/>
    <mergeCell ref="D457:E457"/>
    <mergeCell ref="D459:E459"/>
    <mergeCell ref="D465:E465"/>
    <mergeCell ref="D479:E479"/>
    <mergeCell ref="B460:C466"/>
    <mergeCell ref="D460:E460"/>
    <mergeCell ref="B467:C471"/>
    <mergeCell ref="D467:E467"/>
    <mergeCell ref="D461:E461"/>
    <mergeCell ref="D462:E462"/>
    <mergeCell ref="D469:E469"/>
    <mergeCell ref="D463:E463"/>
    <mergeCell ref="D464:E464"/>
    <mergeCell ref="D466:E466"/>
    <mergeCell ref="D478:E478"/>
    <mergeCell ref="D471:E471"/>
    <mergeCell ref="D472:E472"/>
    <mergeCell ref="D473:E473"/>
    <mergeCell ref="A504:A529"/>
    <mergeCell ref="B504:C509"/>
    <mergeCell ref="D504:E504"/>
    <mergeCell ref="D505:E505"/>
    <mergeCell ref="D506:E506"/>
    <mergeCell ref="A480:A503"/>
    <mergeCell ref="B480:C485"/>
    <mergeCell ref="B510:C517"/>
    <mergeCell ref="B518:C521"/>
    <mergeCell ref="D523:E523"/>
    <mergeCell ref="B522:C529"/>
    <mergeCell ref="D529:E529"/>
    <mergeCell ref="D524:E524"/>
    <mergeCell ref="B486:C491"/>
    <mergeCell ref="B492:C495"/>
    <mergeCell ref="D491:E491"/>
    <mergeCell ref="D507:E507"/>
    <mergeCell ref="D503:E503"/>
    <mergeCell ref="B496:C503"/>
    <mergeCell ref="D486:E486"/>
    <mergeCell ref="D496:E496"/>
    <mergeCell ref="D498:E498"/>
    <mergeCell ref="D499:E499"/>
    <mergeCell ref="D493:E493"/>
    <mergeCell ref="A530:A555"/>
    <mergeCell ref="B530:C536"/>
    <mergeCell ref="D530:E530"/>
    <mergeCell ref="D531:E531"/>
    <mergeCell ref="D532:E532"/>
    <mergeCell ref="D533:E533"/>
    <mergeCell ref="D536:E536"/>
    <mergeCell ref="D541:E541"/>
    <mergeCell ref="D554:E554"/>
    <mergeCell ref="D535:E535"/>
    <mergeCell ref="B547:C555"/>
    <mergeCell ref="B537:C542"/>
    <mergeCell ref="D537:E537"/>
    <mergeCell ref="D551:E551"/>
    <mergeCell ref="D555:E555"/>
    <mergeCell ref="D550:E550"/>
    <mergeCell ref="B543:C546"/>
    <mergeCell ref="D543:E543"/>
    <mergeCell ref="D545:E545"/>
    <mergeCell ref="D546:E546"/>
    <mergeCell ref="D544:E544"/>
    <mergeCell ref="A581:A605"/>
    <mergeCell ref="B581:C587"/>
    <mergeCell ref="A556:A580"/>
    <mergeCell ref="B572:C580"/>
    <mergeCell ref="B598:C605"/>
    <mergeCell ref="B588:C594"/>
    <mergeCell ref="B556:C561"/>
    <mergeCell ref="B568:C571"/>
    <mergeCell ref="B562:C567"/>
    <mergeCell ref="B595:C597"/>
    <mergeCell ref="B606:C610"/>
    <mergeCell ref="D606:E606"/>
    <mergeCell ref="D607:E607"/>
    <mergeCell ref="D609:E609"/>
    <mergeCell ref="D610:E610"/>
    <mergeCell ref="D621:E621"/>
    <mergeCell ref="B611:C617"/>
    <mergeCell ref="D614:E614"/>
    <mergeCell ref="B618:C620"/>
    <mergeCell ref="D618:E618"/>
    <mergeCell ref="D617:E617"/>
    <mergeCell ref="B621:C629"/>
    <mergeCell ref="D612:E612"/>
    <mergeCell ref="D625:E625"/>
    <mergeCell ref="D627:E627"/>
    <mergeCell ref="D623:E623"/>
    <mergeCell ref="D613:E613"/>
    <mergeCell ref="A630:A656"/>
    <mergeCell ref="B630:C635"/>
    <mergeCell ref="D630:E630"/>
    <mergeCell ref="D631:E631"/>
    <mergeCell ref="D632:E632"/>
    <mergeCell ref="D633:E633"/>
    <mergeCell ref="D635:E635"/>
    <mergeCell ref="B636:C643"/>
    <mergeCell ref="B649:C656"/>
    <mergeCell ref="B644:C648"/>
    <mergeCell ref="D643:E643"/>
    <mergeCell ref="A606:A629"/>
    <mergeCell ref="D637:E637"/>
    <mergeCell ref="D634:E634"/>
    <mergeCell ref="D636:E636"/>
    <mergeCell ref="D653:E653"/>
    <mergeCell ref="A657:A682"/>
    <mergeCell ref="B657:C661"/>
    <mergeCell ref="D657:E657"/>
    <mergeCell ref="D658:E658"/>
    <mergeCell ref="D659:E659"/>
    <mergeCell ref="D661:E661"/>
    <mergeCell ref="B662:C667"/>
    <mergeCell ref="D662:E662"/>
    <mergeCell ref="B673:C682"/>
    <mergeCell ref="D660:E660"/>
    <mergeCell ref="D669:E669"/>
    <mergeCell ref="D651:E651"/>
    <mergeCell ref="D652:E652"/>
    <mergeCell ref="D644:E644"/>
    <mergeCell ref="D645:E645"/>
    <mergeCell ref="D626:E626"/>
    <mergeCell ref="D641:E641"/>
    <mergeCell ref="D638:E638"/>
    <mergeCell ref="D668:E668"/>
    <mergeCell ref="A683:A707"/>
    <mergeCell ref="B683:C688"/>
    <mergeCell ref="D683:E683"/>
    <mergeCell ref="D684:E684"/>
    <mergeCell ref="D685:E685"/>
    <mergeCell ref="D688:E688"/>
    <mergeCell ref="B695:C698"/>
    <mergeCell ref="B699:C707"/>
    <mergeCell ref="A708:A734"/>
    <mergeCell ref="D691:E691"/>
    <mergeCell ref="D689:E689"/>
    <mergeCell ref="D700:E700"/>
    <mergeCell ref="D701:E701"/>
    <mergeCell ref="D693:E693"/>
    <mergeCell ref="B689:C694"/>
    <mergeCell ref="D704:E704"/>
    <mergeCell ref="D695:E695"/>
    <mergeCell ref="D686:E686"/>
    <mergeCell ref="D703:E703"/>
    <mergeCell ref="D697:E697"/>
    <mergeCell ref="D702:E702"/>
    <mergeCell ref="D699:E699"/>
    <mergeCell ref="D712:E712"/>
    <mergeCell ref="D739:E739"/>
    <mergeCell ref="D714:E714"/>
    <mergeCell ref="D723:E723"/>
    <mergeCell ref="B735:C739"/>
    <mergeCell ref="D726:E726"/>
    <mergeCell ref="B708:C713"/>
    <mergeCell ref="D708:E708"/>
    <mergeCell ref="D709:E709"/>
    <mergeCell ref="D710:E710"/>
    <mergeCell ref="D713:E713"/>
    <mergeCell ref="D721:E721"/>
    <mergeCell ref="B724:C734"/>
    <mergeCell ref="D735:E735"/>
    <mergeCell ref="D716:E716"/>
    <mergeCell ref="D711:E711"/>
    <mergeCell ref="D715:E715"/>
    <mergeCell ref="D720:E720"/>
    <mergeCell ref="B720:C723"/>
    <mergeCell ref="D724:E724"/>
    <mergeCell ref="D719:E719"/>
    <mergeCell ref="D730:E730"/>
    <mergeCell ref="D731:E731"/>
    <mergeCell ref="D734:E734"/>
    <mergeCell ref="D736:E736"/>
    <mergeCell ref="D737:E737"/>
    <mergeCell ref="D738:E738"/>
    <mergeCell ref="D743:E743"/>
    <mergeCell ref="D742:E742"/>
    <mergeCell ref="D766:E766"/>
    <mergeCell ref="A735:A760"/>
    <mergeCell ref="D717:E717"/>
    <mergeCell ref="D718:E718"/>
    <mergeCell ref="D746:E746"/>
    <mergeCell ref="D747:E747"/>
    <mergeCell ref="B746:C750"/>
    <mergeCell ref="D725:E725"/>
    <mergeCell ref="D728:E728"/>
    <mergeCell ref="D727:E727"/>
    <mergeCell ref="D729:E729"/>
    <mergeCell ref="B740:C745"/>
    <mergeCell ref="D740:E740"/>
    <mergeCell ref="D757:E757"/>
    <mergeCell ref="B751:C760"/>
    <mergeCell ref="D741:E741"/>
    <mergeCell ref="D753:E753"/>
    <mergeCell ref="D744:E744"/>
    <mergeCell ref="B714:C719"/>
    <mergeCell ref="D749:E749"/>
    <mergeCell ref="D745:E745"/>
    <mergeCell ref="D748:E748"/>
    <mergeCell ref="A761:A785"/>
    <mergeCell ref="B761:C765"/>
    <mergeCell ref="D761:E761"/>
    <mergeCell ref="D762:E762"/>
    <mergeCell ref="D763:E763"/>
    <mergeCell ref="D765:E765"/>
    <mergeCell ref="D778:E778"/>
    <mergeCell ref="B766:C772"/>
    <mergeCell ref="D782:E782"/>
    <mergeCell ref="B773:C777"/>
    <mergeCell ref="D780:E780"/>
    <mergeCell ref="D783:E783"/>
    <mergeCell ref="D764:E764"/>
    <mergeCell ref="D773:E773"/>
    <mergeCell ref="D774:E774"/>
    <mergeCell ref="D775:E775"/>
    <mergeCell ref="D777:E777"/>
    <mergeCell ref="D199:E199"/>
    <mergeCell ref="D197:E197"/>
    <mergeCell ref="D305:E305"/>
    <mergeCell ref="D303:E303"/>
    <mergeCell ref="D307:E307"/>
    <mergeCell ref="D304:E304"/>
    <mergeCell ref="D328:E328"/>
    <mergeCell ref="D315:E315"/>
    <mergeCell ref="D346:E346"/>
    <mergeCell ref="D324:E324"/>
    <mergeCell ref="D344:E344"/>
    <mergeCell ref="D345:E345"/>
    <mergeCell ref="D338:E338"/>
    <mergeCell ref="D339:E339"/>
    <mergeCell ref="D228:E228"/>
    <mergeCell ref="D229:E229"/>
    <mergeCell ref="D232:E232"/>
    <mergeCell ref="D233:E233"/>
    <mergeCell ref="D230:E230"/>
    <mergeCell ref="D234:E234"/>
    <mergeCell ref="D341:E341"/>
    <mergeCell ref="D244:E244"/>
    <mergeCell ref="D246:E246"/>
    <mergeCell ref="D245:E245"/>
    <mergeCell ref="D785:E785"/>
    <mergeCell ref="B778:C785"/>
    <mergeCell ref="D751:E751"/>
    <mergeCell ref="D752:E752"/>
    <mergeCell ref="D754:E754"/>
    <mergeCell ref="D755:E755"/>
    <mergeCell ref="D771:E771"/>
    <mergeCell ref="D769:E769"/>
    <mergeCell ref="D772:E772"/>
    <mergeCell ref="D767:E767"/>
    <mergeCell ref="D768:E768"/>
    <mergeCell ref="D784:E784"/>
    <mergeCell ref="D779:E779"/>
    <mergeCell ref="D781:E781"/>
    <mergeCell ref="D770:E770"/>
    <mergeCell ref="D756:E756"/>
    <mergeCell ref="D776:E776"/>
    <mergeCell ref="B49:C53"/>
    <mergeCell ref="D53:E53"/>
    <mergeCell ref="D83:E83"/>
    <mergeCell ref="D56:E56"/>
    <mergeCell ref="D57:E57"/>
    <mergeCell ref="D450:E450"/>
    <mergeCell ref="D448:E448"/>
    <mergeCell ref="D421:E421"/>
    <mergeCell ref="D438:E438"/>
    <mergeCell ref="B422:C429"/>
    <mergeCell ref="D78:E78"/>
    <mergeCell ref="D116:E116"/>
    <mergeCell ref="D63:E63"/>
    <mergeCell ref="D68:E68"/>
    <mergeCell ref="D58:E58"/>
    <mergeCell ref="D79:E79"/>
    <mergeCell ref="B77:C84"/>
    <mergeCell ref="D428:E428"/>
    <mergeCell ref="D434:E434"/>
    <mergeCell ref="D436:E436"/>
    <mergeCell ref="D433:E433"/>
    <mergeCell ref="D424:E424"/>
    <mergeCell ref="B437:C442"/>
    <mergeCell ref="D425:E425"/>
    <mergeCell ref="B200:C202"/>
    <mergeCell ref="D595:E595"/>
    <mergeCell ref="D573:E573"/>
    <mergeCell ref="D588:E588"/>
    <mergeCell ref="D566:E566"/>
    <mergeCell ref="D590:E590"/>
    <mergeCell ref="D570:E570"/>
    <mergeCell ref="D451:E451"/>
    <mergeCell ref="D435:E435"/>
    <mergeCell ref="D445:E445"/>
    <mergeCell ref="D439:E439"/>
    <mergeCell ref="D431:E431"/>
    <mergeCell ref="D288:E288"/>
    <mergeCell ref="D500:E500"/>
    <mergeCell ref="D501:E501"/>
    <mergeCell ref="D211:E211"/>
    <mergeCell ref="D212:E212"/>
    <mergeCell ref="D239:E239"/>
    <mergeCell ref="D240:E240"/>
    <mergeCell ref="D231:E231"/>
    <mergeCell ref="D250:E250"/>
    <mergeCell ref="D200:E200"/>
    <mergeCell ref="D207:E207"/>
    <mergeCell ref="B411:C416"/>
    <mergeCell ref="D190:E190"/>
    <mergeCell ref="D202:E202"/>
    <mergeCell ref="D182:E182"/>
    <mergeCell ref="D694:E694"/>
    <mergeCell ref="D696:E696"/>
    <mergeCell ref="D692:E692"/>
    <mergeCell ref="D690:E690"/>
    <mergeCell ref="D624:E624"/>
    <mergeCell ref="D412:E412"/>
    <mergeCell ref="D619:E619"/>
    <mergeCell ref="D561:E561"/>
    <mergeCell ref="D509:E509"/>
    <mergeCell ref="D492:E492"/>
    <mergeCell ref="D666:E666"/>
    <mergeCell ref="D639:E639"/>
    <mergeCell ref="D629:E629"/>
    <mergeCell ref="D654:E654"/>
    <mergeCell ref="D646:E646"/>
    <mergeCell ref="D648:E648"/>
    <mergeCell ref="D647:E647"/>
    <mergeCell ref="D642:E642"/>
    <mergeCell ref="D640:E640"/>
    <mergeCell ref="D495:E495"/>
    <mergeCell ref="D502:E502"/>
    <mergeCell ref="D314:E314"/>
    <mergeCell ref="D254:E254"/>
    <mergeCell ref="D273:E273"/>
    <mergeCell ref="D616:E616"/>
    <mergeCell ref="D615:E615"/>
    <mergeCell ref="D620:E620"/>
    <mergeCell ref="D649:E649"/>
    <mergeCell ref="D650:E650"/>
    <mergeCell ref="D321:E321"/>
    <mergeCell ref="D259:E259"/>
    <mergeCell ref="D276:E276"/>
    <mergeCell ref="D277:E277"/>
    <mergeCell ref="D319:E319"/>
    <mergeCell ref="D409:E409"/>
    <mergeCell ref="D415:E415"/>
    <mergeCell ref="D411:E411"/>
    <mergeCell ref="D414:E414"/>
    <mergeCell ref="D416:E416"/>
    <mergeCell ref="D256:E256"/>
    <mergeCell ref="D300:E300"/>
    <mergeCell ref="D293:E293"/>
    <mergeCell ref="D296:E296"/>
    <mergeCell ref="D366:E366"/>
    <mergeCell ref="D367:E367"/>
    <mergeCell ref="U1:AE1"/>
    <mergeCell ref="U2:AA2"/>
    <mergeCell ref="B4:BV4"/>
    <mergeCell ref="BF1:BT1"/>
    <mergeCell ref="BF2:BR2"/>
    <mergeCell ref="B42:C48"/>
    <mergeCell ref="I7:I8"/>
    <mergeCell ref="D48:E48"/>
    <mergeCell ref="BU7:BU8"/>
    <mergeCell ref="D33:E33"/>
    <mergeCell ref="B9:C15"/>
    <mergeCell ref="D9:E9"/>
    <mergeCell ref="D11:E11"/>
    <mergeCell ref="D18:E18"/>
    <mergeCell ref="B16:C21"/>
    <mergeCell ref="B22:C26"/>
    <mergeCell ref="D14:E14"/>
    <mergeCell ref="D47:E47"/>
    <mergeCell ref="D42:E42"/>
    <mergeCell ref="D45:E45"/>
    <mergeCell ref="D43:E43"/>
    <mergeCell ref="D46:E46"/>
    <mergeCell ref="AU5:BM5"/>
    <mergeCell ref="G6:BV6"/>
    <mergeCell ref="B54:C59"/>
    <mergeCell ref="D94:E94"/>
    <mergeCell ref="D107:E107"/>
    <mergeCell ref="D60:E60"/>
    <mergeCell ref="D106:E106"/>
    <mergeCell ref="D74:E74"/>
    <mergeCell ref="D589:E589"/>
    <mergeCell ref="D597:E597"/>
    <mergeCell ref="D549:E549"/>
    <mergeCell ref="D567:E567"/>
    <mergeCell ref="D565:E565"/>
    <mergeCell ref="D126:E126"/>
    <mergeCell ref="D174:E174"/>
    <mergeCell ref="D168:E168"/>
    <mergeCell ref="D121:E121"/>
    <mergeCell ref="D123:E123"/>
    <mergeCell ref="D176:E176"/>
    <mergeCell ref="D497:E497"/>
    <mergeCell ref="D169:E169"/>
    <mergeCell ref="D170:E170"/>
    <mergeCell ref="D177:E177"/>
    <mergeCell ref="D171:E171"/>
    <mergeCell ref="D175:E175"/>
    <mergeCell ref="D185:E185"/>
    <mergeCell ref="D687:E687"/>
    <mergeCell ref="D664:E664"/>
    <mergeCell ref="D671:E671"/>
    <mergeCell ref="D677:E677"/>
    <mergeCell ref="D656:E656"/>
    <mergeCell ref="D665:E665"/>
    <mergeCell ref="D663:E663"/>
    <mergeCell ref="D670:E670"/>
    <mergeCell ref="D673:E673"/>
    <mergeCell ref="D667:E667"/>
    <mergeCell ref="D679:E679"/>
    <mergeCell ref="D682:E682"/>
    <mergeCell ref="D678:E678"/>
    <mergeCell ref="D676:E676"/>
    <mergeCell ref="D674:E674"/>
    <mergeCell ref="D194:E194"/>
    <mergeCell ref="D198:E198"/>
    <mergeCell ref="D201:E201"/>
    <mergeCell ref="D427:E427"/>
    <mergeCell ref="D356:E356"/>
    <mergeCell ref="D257:E257"/>
    <mergeCell ref="D287:E287"/>
    <mergeCell ref="D294:E294"/>
    <mergeCell ref="D204:E204"/>
    <mergeCell ref="D322:E322"/>
    <mergeCell ref="D325:E325"/>
    <mergeCell ref="D335:E335"/>
    <mergeCell ref="D291:E291"/>
    <mergeCell ref="D320:E320"/>
    <mergeCell ref="D316:E316"/>
    <mergeCell ref="D196:E196"/>
    <mergeCell ref="D306:E306"/>
    <mergeCell ref="D312:E312"/>
    <mergeCell ref="D318:E318"/>
    <mergeCell ref="D263:E263"/>
    <mergeCell ref="D274:E274"/>
    <mergeCell ref="D280:E280"/>
    <mergeCell ref="D270:E270"/>
    <mergeCell ref="D317:E317"/>
  </mergeCells>
  <phoneticPr fontId="0" type="noConversion"/>
  <pageMargins left="1.1811023622047245" right="0.39370078740157483" top="0.39370078740157483" bottom="0.59055118110236227" header="0.39370078740157483" footer="0.51181102362204722"/>
  <pageSetup paperSize="8" scale="73" fitToWidth="3" pageOrder="overThenDown" orientation="landscape" r:id="rId1"/>
  <headerFooter alignWithMargins="0">
    <oddHeader>&amp;C &amp;P</oddHeader>
  </headerFooter>
  <rowBreaks count="8" manualBreakCount="8">
    <brk id="84" max="16383" man="1"/>
    <brk id="160" max="16383" man="1"/>
    <brk id="235" max="16383" man="1"/>
    <brk id="307" max="16383" man="1"/>
    <brk id="378" max="16383" man="1"/>
    <brk id="453" max="16383" man="1"/>
    <brk id="529" max="16383" man="1"/>
    <brk id="6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Nijolė Valiūnienė</cp:lastModifiedBy>
  <cp:lastPrinted>2014-02-11T12:23:35Z</cp:lastPrinted>
  <dcterms:created xsi:type="dcterms:W3CDTF">2002-11-01T10:26:39Z</dcterms:created>
  <dcterms:modified xsi:type="dcterms:W3CDTF">2017-11-07T05:21:59Z</dcterms:modified>
</cp:coreProperties>
</file>