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Teisės aktai\Tarybos sprendimai\Sprendimai\Viesuju pirkimu ir strateginio planavimo sk\"/>
    </mc:Choice>
  </mc:AlternateContent>
  <bookViews>
    <workbookView xWindow="-120" yWindow="-120" windowWidth="25440" windowHeight="15390"/>
  </bookViews>
  <sheets>
    <sheet name="04 Programa" sheetId="1" r:id="rId1"/>
  </sheets>
  <calcPr calcId="152511"/>
</workbook>
</file>

<file path=xl/calcChain.xml><?xml version="1.0" encoding="utf-8"?>
<calcChain xmlns="http://schemas.openxmlformats.org/spreadsheetml/2006/main">
  <c r="W52" i="1" l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K17" i="1"/>
  <c r="J17" i="1"/>
  <c r="I17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W71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K115" i="1" l="1"/>
  <c r="K109" i="1"/>
  <c r="J109" i="1"/>
  <c r="I109" i="1"/>
  <c r="H109" i="1"/>
  <c r="K107" i="1"/>
  <c r="J107" i="1"/>
  <c r="I107" i="1"/>
  <c r="H107" i="1"/>
  <c r="K104" i="1"/>
  <c r="J104" i="1"/>
  <c r="I104" i="1"/>
  <c r="H104" i="1"/>
  <c r="K102" i="1"/>
  <c r="J102" i="1"/>
  <c r="I102" i="1"/>
  <c r="H102" i="1"/>
  <c r="K97" i="1"/>
  <c r="J97" i="1"/>
  <c r="I97" i="1"/>
  <c r="H97" i="1"/>
  <c r="K94" i="1"/>
  <c r="J94" i="1"/>
  <c r="I94" i="1"/>
  <c r="H94" i="1"/>
  <c r="K88" i="1"/>
  <c r="J88" i="1"/>
  <c r="I88" i="1"/>
  <c r="H88" i="1"/>
  <c r="K82" i="1"/>
  <c r="J82" i="1"/>
  <c r="I82" i="1"/>
  <c r="H82" i="1"/>
  <c r="K80" i="1"/>
  <c r="J80" i="1"/>
  <c r="I80" i="1"/>
  <c r="H80" i="1"/>
  <c r="K77" i="1"/>
  <c r="J77" i="1"/>
  <c r="I77" i="1"/>
  <c r="H77" i="1"/>
  <c r="K64" i="1"/>
  <c r="J64" i="1"/>
  <c r="I64" i="1"/>
  <c r="H64" i="1"/>
  <c r="K62" i="1"/>
  <c r="J62" i="1"/>
  <c r="I62" i="1"/>
  <c r="H62" i="1"/>
  <c r="K60" i="1"/>
  <c r="J60" i="1"/>
  <c r="I60" i="1"/>
  <c r="H60" i="1"/>
  <c r="K58" i="1"/>
  <c r="J58" i="1"/>
  <c r="I58" i="1"/>
  <c r="H58" i="1"/>
  <c r="K56" i="1"/>
  <c r="J56" i="1"/>
  <c r="I56" i="1"/>
  <c r="H56" i="1"/>
  <c r="K49" i="1"/>
  <c r="J49" i="1"/>
  <c r="I49" i="1"/>
  <c r="H49" i="1"/>
  <c r="K47" i="1"/>
  <c r="J47" i="1"/>
  <c r="I47" i="1"/>
  <c r="H47" i="1"/>
  <c r="K42" i="1"/>
  <c r="J42" i="1"/>
  <c r="I42" i="1"/>
  <c r="H42" i="1"/>
  <c r="K34" i="1"/>
  <c r="J34" i="1"/>
  <c r="I34" i="1"/>
  <c r="H34" i="1"/>
  <c r="K30" i="1"/>
  <c r="J30" i="1"/>
  <c r="I30" i="1"/>
  <c r="H30" i="1"/>
  <c r="K26" i="1"/>
  <c r="J26" i="1"/>
  <c r="I26" i="1"/>
  <c r="H26" i="1"/>
  <c r="K24" i="1"/>
  <c r="J24" i="1"/>
  <c r="J53" i="1" s="1"/>
  <c r="I24" i="1"/>
  <c r="I53" i="1" s="1"/>
  <c r="H24" i="1"/>
  <c r="K53" i="1" l="1"/>
  <c r="W49" i="1"/>
  <c r="V49" i="1"/>
  <c r="U49" i="1"/>
  <c r="T49" i="1"/>
  <c r="S49" i="1"/>
  <c r="R49" i="1"/>
  <c r="Q49" i="1"/>
  <c r="P49" i="1"/>
  <c r="O49" i="1"/>
  <c r="N49" i="1"/>
  <c r="M49" i="1"/>
  <c r="L49" i="1"/>
  <c r="W97" i="1" l="1"/>
  <c r="V97" i="1"/>
  <c r="U97" i="1"/>
  <c r="T97" i="1"/>
  <c r="S97" i="1"/>
  <c r="R97" i="1"/>
  <c r="Q97" i="1"/>
  <c r="P97" i="1"/>
  <c r="O97" i="1"/>
  <c r="N97" i="1"/>
  <c r="M97" i="1"/>
  <c r="L97" i="1"/>
  <c r="O107" i="1"/>
  <c r="N107" i="1"/>
  <c r="M107" i="1"/>
  <c r="L107" i="1"/>
  <c r="W107" i="1"/>
  <c r="V107" i="1"/>
  <c r="U107" i="1"/>
  <c r="T107" i="1"/>
  <c r="S107" i="1"/>
  <c r="R107" i="1"/>
  <c r="Q107" i="1"/>
  <c r="P107" i="1"/>
  <c r="U124" i="1"/>
  <c r="O124" i="1"/>
  <c r="M124" i="1"/>
  <c r="K124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W94" i="1"/>
  <c r="V94" i="1"/>
  <c r="U94" i="1"/>
  <c r="T94" i="1"/>
  <c r="T110" i="1" s="1"/>
  <c r="S94" i="1"/>
  <c r="R94" i="1"/>
  <c r="Q94" i="1"/>
  <c r="P94" i="1"/>
  <c r="P110" i="1" s="1"/>
  <c r="O94" i="1"/>
  <c r="N94" i="1"/>
  <c r="M94" i="1"/>
  <c r="L94" i="1"/>
  <c r="K110" i="1"/>
  <c r="K111" i="1" s="1"/>
  <c r="J110" i="1"/>
  <c r="J111" i="1" s="1"/>
  <c r="I110" i="1"/>
  <c r="I111" i="1" s="1"/>
  <c r="W88" i="1"/>
  <c r="V88" i="1"/>
  <c r="U88" i="1"/>
  <c r="T88" i="1"/>
  <c r="S88" i="1"/>
  <c r="R88" i="1"/>
  <c r="Q88" i="1"/>
  <c r="P88" i="1"/>
  <c r="O88" i="1"/>
  <c r="N88" i="1"/>
  <c r="M88" i="1"/>
  <c r="L88" i="1"/>
  <c r="W82" i="1"/>
  <c r="V82" i="1"/>
  <c r="U82" i="1"/>
  <c r="T82" i="1"/>
  <c r="S82" i="1"/>
  <c r="R82" i="1"/>
  <c r="Q82" i="1"/>
  <c r="P82" i="1"/>
  <c r="O82" i="1"/>
  <c r="N82" i="1"/>
  <c r="M82" i="1"/>
  <c r="L82" i="1"/>
  <c r="W80" i="1"/>
  <c r="V80" i="1"/>
  <c r="U80" i="1"/>
  <c r="T80" i="1"/>
  <c r="S80" i="1"/>
  <c r="R80" i="1"/>
  <c r="Q80" i="1"/>
  <c r="P80" i="1"/>
  <c r="O80" i="1"/>
  <c r="N80" i="1"/>
  <c r="M80" i="1"/>
  <c r="L80" i="1"/>
  <c r="W77" i="1"/>
  <c r="V77" i="1"/>
  <c r="U77" i="1"/>
  <c r="T77" i="1"/>
  <c r="S77" i="1"/>
  <c r="R77" i="1"/>
  <c r="Q77" i="1"/>
  <c r="P77" i="1"/>
  <c r="O77" i="1"/>
  <c r="N77" i="1"/>
  <c r="M77" i="1"/>
  <c r="L77" i="1"/>
  <c r="W64" i="1"/>
  <c r="V64" i="1"/>
  <c r="U64" i="1"/>
  <c r="T64" i="1"/>
  <c r="S64" i="1"/>
  <c r="R64" i="1"/>
  <c r="Q64" i="1"/>
  <c r="P64" i="1"/>
  <c r="O64" i="1"/>
  <c r="N64" i="1"/>
  <c r="M64" i="1"/>
  <c r="L64" i="1"/>
  <c r="W62" i="1"/>
  <c r="V62" i="1"/>
  <c r="U62" i="1"/>
  <c r="T62" i="1"/>
  <c r="S62" i="1"/>
  <c r="R62" i="1"/>
  <c r="Q62" i="1"/>
  <c r="P62" i="1"/>
  <c r="O62" i="1"/>
  <c r="N62" i="1"/>
  <c r="M62" i="1"/>
  <c r="L62" i="1"/>
  <c r="W60" i="1"/>
  <c r="V60" i="1"/>
  <c r="U60" i="1"/>
  <c r="T60" i="1"/>
  <c r="S60" i="1"/>
  <c r="R60" i="1"/>
  <c r="Q60" i="1"/>
  <c r="P60" i="1"/>
  <c r="O60" i="1"/>
  <c r="N60" i="1"/>
  <c r="M60" i="1"/>
  <c r="L60" i="1"/>
  <c r="W58" i="1"/>
  <c r="V58" i="1"/>
  <c r="U58" i="1"/>
  <c r="T58" i="1"/>
  <c r="S58" i="1"/>
  <c r="R58" i="1"/>
  <c r="Q58" i="1"/>
  <c r="P58" i="1"/>
  <c r="O58" i="1"/>
  <c r="N58" i="1"/>
  <c r="M58" i="1"/>
  <c r="L58" i="1"/>
  <c r="W56" i="1"/>
  <c r="V56" i="1"/>
  <c r="U56" i="1"/>
  <c r="T56" i="1"/>
  <c r="T89" i="1" s="1"/>
  <c r="S56" i="1"/>
  <c r="R56" i="1"/>
  <c r="Q56" i="1"/>
  <c r="Q89" i="1" s="1"/>
  <c r="P56" i="1"/>
  <c r="O56" i="1"/>
  <c r="N56" i="1"/>
  <c r="M56" i="1"/>
  <c r="M89" i="1" s="1"/>
  <c r="L56" i="1"/>
  <c r="W47" i="1"/>
  <c r="V47" i="1"/>
  <c r="U47" i="1"/>
  <c r="T47" i="1"/>
  <c r="S47" i="1"/>
  <c r="R47" i="1"/>
  <c r="Q47" i="1"/>
  <c r="P47" i="1"/>
  <c r="O47" i="1"/>
  <c r="N47" i="1"/>
  <c r="M47" i="1"/>
  <c r="L47" i="1"/>
  <c r="W42" i="1"/>
  <c r="V42" i="1"/>
  <c r="U42" i="1"/>
  <c r="T42" i="1"/>
  <c r="S42" i="1"/>
  <c r="R42" i="1"/>
  <c r="Q42" i="1"/>
  <c r="P42" i="1"/>
  <c r="O42" i="1"/>
  <c r="N42" i="1"/>
  <c r="M42" i="1"/>
  <c r="L42" i="1"/>
  <c r="W34" i="1"/>
  <c r="V34" i="1"/>
  <c r="U34" i="1"/>
  <c r="T34" i="1"/>
  <c r="S34" i="1"/>
  <c r="R34" i="1"/>
  <c r="Q34" i="1"/>
  <c r="P34" i="1"/>
  <c r="O34" i="1"/>
  <c r="N34" i="1"/>
  <c r="M34" i="1"/>
  <c r="L34" i="1"/>
  <c r="W30" i="1"/>
  <c r="V30" i="1"/>
  <c r="U30" i="1"/>
  <c r="T30" i="1"/>
  <c r="S30" i="1"/>
  <c r="R30" i="1"/>
  <c r="Q30" i="1"/>
  <c r="P30" i="1"/>
  <c r="O30" i="1"/>
  <c r="N30" i="1"/>
  <c r="M30" i="1"/>
  <c r="L30" i="1"/>
  <c r="W26" i="1"/>
  <c r="V26" i="1"/>
  <c r="U26" i="1"/>
  <c r="T26" i="1"/>
  <c r="S26" i="1"/>
  <c r="R26" i="1"/>
  <c r="Q26" i="1"/>
  <c r="P26" i="1"/>
  <c r="O26" i="1"/>
  <c r="N26" i="1"/>
  <c r="M26" i="1"/>
  <c r="L26" i="1"/>
  <c r="W24" i="1"/>
  <c r="V24" i="1"/>
  <c r="U24" i="1"/>
  <c r="T24" i="1"/>
  <c r="S24" i="1"/>
  <c r="R24" i="1"/>
  <c r="Q24" i="1"/>
  <c r="P24" i="1"/>
  <c r="O24" i="1"/>
  <c r="N24" i="1"/>
  <c r="M24" i="1"/>
  <c r="L24" i="1"/>
  <c r="W17" i="1"/>
  <c r="W53" i="1" s="1"/>
  <c r="V17" i="1"/>
  <c r="V53" i="1" s="1"/>
  <c r="U17" i="1"/>
  <c r="U53" i="1" s="1"/>
  <c r="T17" i="1"/>
  <c r="T53" i="1" s="1"/>
  <c r="S17" i="1"/>
  <c r="S53" i="1" s="1"/>
  <c r="R17" i="1"/>
  <c r="R53" i="1" s="1"/>
  <c r="Q17" i="1"/>
  <c r="Q53" i="1" s="1"/>
  <c r="P17" i="1"/>
  <c r="P53" i="1" s="1"/>
  <c r="O17" i="1"/>
  <c r="O53" i="1" s="1"/>
  <c r="N17" i="1"/>
  <c r="N53" i="1" s="1"/>
  <c r="M17" i="1"/>
  <c r="M53" i="1" s="1"/>
  <c r="L17" i="1"/>
  <c r="L53" i="1" s="1"/>
  <c r="V89" i="1" l="1"/>
  <c r="V90" i="1" s="1"/>
  <c r="M110" i="1"/>
  <c r="M111" i="1" s="1"/>
  <c r="U110" i="1"/>
  <c r="U111" i="1" s="1"/>
  <c r="N110" i="1"/>
  <c r="N111" i="1" s="1"/>
  <c r="R110" i="1"/>
  <c r="R111" i="1" s="1"/>
  <c r="V110" i="1"/>
  <c r="V111" i="1" s="1"/>
  <c r="Q110" i="1"/>
  <c r="Q111" i="1" s="1"/>
  <c r="O110" i="1"/>
  <c r="O111" i="1" s="1"/>
  <c r="S110" i="1"/>
  <c r="S111" i="1" s="1"/>
  <c r="W110" i="1"/>
  <c r="W111" i="1" s="1"/>
  <c r="H110" i="1"/>
  <c r="H111" i="1" s="1"/>
  <c r="K89" i="1"/>
  <c r="K90" i="1" s="1"/>
  <c r="K112" i="1" s="1"/>
  <c r="S89" i="1"/>
  <c r="S90" i="1" s="1"/>
  <c r="L110" i="1"/>
  <c r="L111" i="1" s="1"/>
  <c r="P111" i="1"/>
  <c r="T111" i="1"/>
  <c r="Q90" i="1"/>
  <c r="M90" i="1"/>
  <c r="L89" i="1"/>
  <c r="N89" i="1"/>
  <c r="N90" i="1" s="1"/>
  <c r="P89" i="1"/>
  <c r="P90" i="1" s="1"/>
  <c r="W89" i="1"/>
  <c r="R89" i="1"/>
  <c r="R90" i="1" s="1"/>
  <c r="O89" i="1"/>
  <c r="I89" i="1"/>
  <c r="T90" i="1"/>
  <c r="U89" i="1"/>
  <c r="U90" i="1" s="1"/>
  <c r="J89" i="1"/>
  <c r="J90" i="1" s="1"/>
  <c r="J112" i="1" s="1"/>
  <c r="H89" i="1"/>
  <c r="O90" i="1" l="1"/>
  <c r="O112" i="1" s="1"/>
  <c r="S112" i="1"/>
  <c r="R112" i="1"/>
  <c r="M112" i="1"/>
  <c r="V112" i="1"/>
  <c r="U112" i="1"/>
  <c r="T112" i="1"/>
  <c r="N112" i="1"/>
  <c r="Q112" i="1"/>
  <c r="P112" i="1"/>
  <c r="W90" i="1"/>
  <c r="W112" i="1" s="1"/>
  <c r="L90" i="1"/>
  <c r="L112" i="1" s="1"/>
  <c r="I90" i="1"/>
  <c r="I112" i="1" s="1"/>
  <c r="H17" i="1"/>
  <c r="H53" i="1"/>
  <c r="H90" i="1" s="1"/>
  <c r="H112" i="1" s="1"/>
</calcChain>
</file>

<file path=xl/sharedStrings.xml><?xml version="1.0" encoding="utf-8"?>
<sst xmlns="http://schemas.openxmlformats.org/spreadsheetml/2006/main" count="365" uniqueCount="136">
  <si>
    <t>strateginio veiklos plano</t>
  </si>
  <si>
    <t>4 priedas</t>
  </si>
  <si>
    <t>tūkst. Eur</t>
  </si>
  <si>
    <t>Programos tikslo kodas</t>
  </si>
  <si>
    <t>Uždavinio kodas</t>
  </si>
  <si>
    <t>Priemonės kodas</t>
  </si>
  <si>
    <t>Priemonės pavadinimas</t>
  </si>
  <si>
    <t>Funkcinės klasifikacijos kodas</t>
  </si>
  <si>
    <t>Priemonių valdytojo kodas</t>
  </si>
  <si>
    <t>Finansavimo šaltinis</t>
  </si>
  <si>
    <t>iš viso</t>
  </si>
  <si>
    <t>iš jų</t>
  </si>
  <si>
    <t>išlaidoms</t>
  </si>
  <si>
    <t>turtui įsigyti</t>
  </si>
  <si>
    <t xml:space="preserve">turtui įsigyti </t>
  </si>
  <si>
    <t>iš jų darbo užmokesčiui</t>
  </si>
  <si>
    <t>04. Socialinės ir sveikatos apsaugos programa</t>
  </si>
  <si>
    <t>01</t>
  </si>
  <si>
    <t>Mažinti socialinę atskirtį rajone, įgyvendinant Savivaldybės ir valstybės socialinę politiką</t>
  </si>
  <si>
    <t>Užtikrinti būtinų socialinių paslaugų teikimą ir administravimą Kupiškio rajono gyventojams</t>
  </si>
  <si>
    <t>D</t>
  </si>
  <si>
    <t>Iš viso:</t>
  </si>
  <si>
    <t>02</t>
  </si>
  <si>
    <t>Pirminės teisinės pagalbos teikimas</t>
  </si>
  <si>
    <t>01.06.01.02.</t>
  </si>
  <si>
    <t>Iš viso</t>
  </si>
  <si>
    <t>03</t>
  </si>
  <si>
    <t>Asmenų su sunkia negalia globa</t>
  </si>
  <si>
    <t>10.01.02.02.</t>
  </si>
  <si>
    <t>B</t>
  </si>
  <si>
    <t>04</t>
  </si>
  <si>
    <t>10.04.01.01.</t>
  </si>
  <si>
    <t>05</t>
  </si>
  <si>
    <t>Krizių centro veiklos organizavimo užtikrinimas</t>
  </si>
  <si>
    <t>10.07.01.02.</t>
  </si>
  <si>
    <t>06</t>
  </si>
  <si>
    <t xml:space="preserve">Socialinių paslaugų teikimas </t>
  </si>
  <si>
    <t>S</t>
  </si>
  <si>
    <t>U</t>
  </si>
  <si>
    <t>07</t>
  </si>
  <si>
    <t>Ilgalaikės (trumpalaikės) socialinės globos organizavimo užtikrinimas</t>
  </si>
  <si>
    <t>10.02.01.02.</t>
  </si>
  <si>
    <t>09</t>
  </si>
  <si>
    <t>Kupiškio rajono šv. Kazimiero vaikų globos namų veiklos organizavimo užtikrinimas</t>
  </si>
  <si>
    <t>10</t>
  </si>
  <si>
    <t>Vaikų globos finansavimas kitų savivaldybių įstaigose</t>
  </si>
  <si>
    <t>11</t>
  </si>
  <si>
    <t>12</t>
  </si>
  <si>
    <t>13</t>
  </si>
  <si>
    <t xml:space="preserve">Socialinė žmonių su negalia reabilitacija </t>
  </si>
  <si>
    <t>10.01.02.01</t>
  </si>
  <si>
    <t>Iš viso uždaviniui:</t>
  </si>
  <si>
    <t xml:space="preserve">Teikti piniginę socialinę paramą </t>
  </si>
  <si>
    <t>Laidojimo pašalpų administravimas ir mokėjimas</t>
  </si>
  <si>
    <t>2</t>
  </si>
  <si>
    <t>Būsto išlaikymo išlaidų administravimas ir mokėjimas</t>
  </si>
  <si>
    <t>10.06.01.01.</t>
  </si>
  <si>
    <t>Socialinių pašalpų administravimas ir mokėjimas</t>
  </si>
  <si>
    <t>10.07.01.01.</t>
  </si>
  <si>
    <t>Socialinės paramos valdymas</t>
  </si>
  <si>
    <t>10.09.01.09.</t>
  </si>
  <si>
    <t>Būsto išlaikymo išlaidų kompensacijos</t>
  </si>
  <si>
    <t>08</t>
  </si>
  <si>
    <t>Socialinės pašalpos</t>
  </si>
  <si>
    <t>Socialinė parama mokiniams</t>
  </si>
  <si>
    <t>10.04.01.40.</t>
  </si>
  <si>
    <t>Laidojimo pašalpos</t>
  </si>
  <si>
    <t>10.03.01.01.   10.07.01.01.</t>
  </si>
  <si>
    <t xml:space="preserve">Transporto lengvatos </t>
  </si>
  <si>
    <t>Socialinės paramos išmokos ir jų mokėjimo išlaidos</t>
  </si>
  <si>
    <t>14</t>
  </si>
  <si>
    <t xml:space="preserve">Būsto įsigijimas ir remontas </t>
  </si>
  <si>
    <t>06.01.01.01.</t>
  </si>
  <si>
    <t>Iš viso tiksliui:</t>
  </si>
  <si>
    <t>Sudaryti palankias visuomenės sveikatos priežiūros sąlygas Kupiškio rajone</t>
  </si>
  <si>
    <t>Užtikrinti sveikatos paslaugų teikimą, jų kokybę, sklaidą</t>
  </si>
  <si>
    <t>Viduriniojo medicinos personalo paslaugų dalinis finansavimas</t>
  </si>
  <si>
    <t>07.02.04.01.</t>
  </si>
  <si>
    <t>Bendros paskirties ligoninių paslaugų dalinis finansavimas</t>
  </si>
  <si>
    <t>Visuomenės sveikatos priežiūros paslaugų teikimas</t>
  </si>
  <si>
    <t>07.04.01.02.</t>
  </si>
  <si>
    <t>Sveikatos priežiūros įstaigų audito atlikimas</t>
  </si>
  <si>
    <t>07.06.01.02.</t>
  </si>
  <si>
    <t>Visuomenės sveikatos rėmimo specialioji programa</t>
  </si>
  <si>
    <t>R</t>
  </si>
  <si>
    <t>Neveiksnių asmenų būklės peržiūrėjimas</t>
  </si>
  <si>
    <t>Iš viso tikslui:</t>
  </si>
  <si>
    <t>Iš viso programai:</t>
  </si>
  <si>
    <t>Finansavimo šaltinių suvestinė</t>
  </si>
  <si>
    <t>FINANSAVIMO ŠALTINIAI</t>
  </si>
  <si>
    <t>Savivaldybės lėšos, iš viso:</t>
  </si>
  <si>
    <t>Savivaldybės biudžeto lėšos (B)</t>
  </si>
  <si>
    <t>Biudžetinių įstaigų pajamų įmokos (S)</t>
  </si>
  <si>
    <t>Mokinio krepšelio lėšos (K)</t>
  </si>
  <si>
    <t>Lėšos valstybinėms (perduotoms savivaldybėms) funkcijoms vykdyti (D)</t>
  </si>
  <si>
    <t>Valstybės biudžeto specialiosios tikslinės dotacijos lėšos (U)</t>
  </si>
  <si>
    <t>Savivaldybės paskolos lėšos (P)</t>
  </si>
  <si>
    <t>Specialiųjų programų lėšos (R)</t>
  </si>
  <si>
    <t>Valstybės biudžeto specialiosios tikslinės dotacijos lėšos iš Valstybės investicijų programos (I)</t>
  </si>
  <si>
    <t>Kiti finansavimo šaltiniai, iš viso:</t>
  </si>
  <si>
    <t>Europos Sąjungos lėšos (E)</t>
  </si>
  <si>
    <t>Valstybės biudžeto lėšos (VB)</t>
  </si>
  <si>
    <t>Kredito, paimto daugiabučiam namui atnaujinti, ir palūkanų apmokėjimas</t>
  </si>
  <si>
    <t>Kompensacijų  nepriklausomybės gynėjams ir asmenims, sužalotiems atliekant būtinąją karinę tarnybą, mokėjimo išlaidos</t>
  </si>
  <si>
    <t>10.06.01.01.       10.01.02.40.</t>
  </si>
  <si>
    <t>10.07.01.02.          10.04.01.01.</t>
  </si>
  <si>
    <t>10.01.02.40.   10.05.01.40.   10.09.01.01.  10.02.01.40.  10.07.01.01.</t>
  </si>
  <si>
    <t>09.06.01.01.  10.01.02.40.   10.02.01.40.</t>
  </si>
  <si>
    <t>Savarankiško gyvenimo namų veiklos organizavimas</t>
  </si>
  <si>
    <t>Šeimų socialinė priežiūra</t>
  </si>
  <si>
    <t>Kompleksinės pagalbos vaikui ir šeimai paslaugų teikimas</t>
  </si>
  <si>
    <t>2, 12</t>
  </si>
  <si>
    <t>Neinstitucinė vaikų globa (šeimynų, globos centro paslaugos, finansinė parama globėjams)</t>
  </si>
  <si>
    <t>Patvirtintos 2020 metų išlaidos</t>
  </si>
  <si>
    <t>2022 metų išlaidų projektas</t>
  </si>
  <si>
    <r>
      <t xml:space="preserve">2020–2022 METŲ KUPIŠKIO RAJONO SAVIVALDYBĖ
   </t>
    </r>
    <r>
      <rPr>
        <sz val="10"/>
        <color indexed="8"/>
        <rFont val="Times New Roman"/>
        <family val="1"/>
        <charset val="186"/>
      </rPr>
      <t>(Savivaldybės arba įstaigos pavadinimas)</t>
    </r>
    <r>
      <rPr>
        <sz val="12"/>
        <color indexed="8"/>
        <rFont val="Times New Roman"/>
        <family val="1"/>
        <charset val="186"/>
      </rPr>
      <t xml:space="preserve">
</t>
    </r>
    <r>
      <rPr>
        <b/>
        <sz val="12"/>
        <color indexed="8"/>
        <rFont val="Times New Roman"/>
        <family val="1"/>
        <charset val="186"/>
      </rPr>
      <t xml:space="preserve">SOCIALINĖS IR SVEIKATOS APSAUGOS PROGRAMOS </t>
    </r>
    <r>
      <rPr>
        <sz val="12"/>
        <color indexed="8"/>
        <rFont val="Times New Roman"/>
        <family val="1"/>
        <charset val="186"/>
      </rPr>
      <t xml:space="preserve">
</t>
    </r>
    <r>
      <rPr>
        <sz val="10"/>
        <color indexed="8"/>
        <rFont val="Times New Roman"/>
        <family val="1"/>
        <charset val="186"/>
      </rPr>
      <t>(programos  pavadinimas)</t>
    </r>
    <r>
      <rPr>
        <sz val="12"/>
        <color indexed="8"/>
        <rFont val="Times New Roman"/>
        <family val="1"/>
        <charset val="186"/>
      </rPr>
      <t xml:space="preserve">
TIKSLŲ, UŽDAVINIŲ IR PRIEMONIŲ IŠLAIDŲ SUVESTINĖ</t>
    </r>
  </si>
  <si>
    <t>2022 m. išlaidų plano projektas</t>
  </si>
  <si>
    <t>Finansinės paramos gydytojams teikimas</t>
  </si>
  <si>
    <t>07.03.01.01.      07.04.01.02.</t>
  </si>
  <si>
    <t>2, 25</t>
  </si>
  <si>
    <t>2, 24, 25</t>
  </si>
  <si>
    <t>2, 12, 21</t>
  </si>
  <si>
    <t>12, 21</t>
  </si>
  <si>
    <t xml:space="preserve">10.03.01.01.   </t>
  </si>
  <si>
    <t>Patvirtintos 2021 metų išlaidos</t>
  </si>
  <si>
    <t>2023 metų išlaidų projektas</t>
  </si>
  <si>
    <t>Patvirtinti    2020 m. asignavimai</t>
  </si>
  <si>
    <t>Patvirtinti       2021 m. asignavimai</t>
  </si>
  <si>
    <t>2023 m. išlaidų plano projektas</t>
  </si>
  <si>
    <t>03 tikslas. Gerinti sveikatos apsaugos, socialinės paramos ir socialinių  paslaugų kokybę ir prieinamumą, pakankamumą, pasiekiamumą, stiprinti socialinę atsakomybę</t>
  </si>
  <si>
    <t>15</t>
  </si>
  <si>
    <t>Vaikų dienos socialinė priežiūra</t>
  </si>
  <si>
    <t>2; 48</t>
  </si>
  <si>
    <t>2, 12, 37-40</t>
  </si>
  <si>
    <t>2, 21, 26, 43, 45, 47</t>
  </si>
  <si>
    <t xml:space="preserve">Kupiškio rajono savivaldybės  2021–2023 metų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</si>
</sst>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indexed="8"/>
      <name val="Calibri"/>
      <family val="2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5" fontId="1" fillId="0" borderId="0" xfId="0" applyNumberFormat="1" applyFont="1"/>
    <xf numFmtId="165" fontId="1" fillId="0" borderId="1" xfId="0" applyNumberFormat="1" applyFont="1" applyBorder="1" applyAlignment="1">
      <alignment wrapText="1"/>
    </xf>
    <xf numFmtId="164" fontId="1" fillId="0" borderId="0" xfId="0" applyNumberFormat="1" applyFont="1"/>
    <xf numFmtId="49" fontId="1" fillId="2" borderId="2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wrapText="1"/>
    </xf>
    <xf numFmtId="164" fontId="4" fillId="6" borderId="1" xfId="0" applyNumberFormat="1" applyFont="1" applyFill="1" applyBorder="1" applyAlignment="1">
      <alignment wrapText="1"/>
    </xf>
    <xf numFmtId="165" fontId="1" fillId="0" borderId="3" xfId="0" applyNumberFormat="1" applyFont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 applyAlignment="1">
      <alignment wrapText="1"/>
    </xf>
    <xf numFmtId="0" fontId="1" fillId="0" borderId="3" xfId="0" applyFont="1" applyBorder="1"/>
    <xf numFmtId="0" fontId="5" fillId="0" borderId="0" xfId="0" applyFont="1" applyAlignment="1">
      <alignment horizontal="justify"/>
    </xf>
    <xf numFmtId="0" fontId="4" fillId="6" borderId="1" xfId="0" applyFont="1" applyFill="1" applyBorder="1"/>
    <xf numFmtId="165" fontId="1" fillId="0" borderId="1" xfId="0" applyNumberFormat="1" applyFont="1" applyBorder="1"/>
    <xf numFmtId="165" fontId="4" fillId="6" borderId="1" xfId="0" applyNumberFormat="1" applyFont="1" applyFill="1" applyBorder="1"/>
    <xf numFmtId="0" fontId="1" fillId="0" borderId="1" xfId="0" applyFont="1" applyBorder="1"/>
    <xf numFmtId="165" fontId="4" fillId="6" borderId="0" xfId="0" applyNumberFormat="1" applyFont="1" applyFill="1"/>
    <xf numFmtId="49" fontId="1" fillId="7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1" fillId="8" borderId="4" xfId="0" applyFont="1" applyFill="1" applyBorder="1" applyAlignment="1">
      <alignment wrapText="1"/>
    </xf>
    <xf numFmtId="165" fontId="6" fillId="8" borderId="1" xfId="0" applyNumberFormat="1" applyFont="1" applyFill="1" applyBorder="1" applyAlignment="1">
      <alignment horizontal="right" wrapText="1"/>
    </xf>
    <xf numFmtId="164" fontId="6" fillId="0" borderId="2" xfId="0" applyNumberFormat="1" applyFont="1" applyBorder="1" applyAlignment="1">
      <alignment wrapText="1"/>
    </xf>
    <xf numFmtId="49" fontId="1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164" fontId="1" fillId="8" borderId="1" xfId="0" applyNumberFormat="1" applyFont="1" applyFill="1" applyBorder="1" applyAlignment="1">
      <alignment wrapText="1"/>
    </xf>
    <xf numFmtId="49" fontId="3" fillId="5" borderId="2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wrapText="1"/>
    </xf>
    <xf numFmtId="0" fontId="1" fillId="0" borderId="7" xfId="0" applyFont="1" applyBorder="1"/>
    <xf numFmtId="0" fontId="1" fillId="0" borderId="0" xfId="0" applyNumberFormat="1" applyFont="1"/>
    <xf numFmtId="165" fontId="1" fillId="8" borderId="1" xfId="0" applyNumberFormat="1" applyFont="1" applyFill="1" applyBorder="1"/>
    <xf numFmtId="165" fontId="1" fillId="8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right" wrapText="1"/>
    </xf>
    <xf numFmtId="164" fontId="3" fillId="4" borderId="6" xfId="0" applyNumberFormat="1" applyFont="1" applyFill="1" applyBorder="1" applyAlignment="1">
      <alignment horizontal="right" wrapText="1"/>
    </xf>
    <xf numFmtId="164" fontId="3" fillId="4" borderId="4" xfId="0" applyNumberFormat="1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7" borderId="5" xfId="0" applyFont="1" applyFill="1" applyBorder="1" applyAlignment="1">
      <alignment horizontal="right"/>
    </xf>
    <xf numFmtId="0" fontId="3" fillId="7" borderId="6" xfId="0" applyFont="1" applyFill="1" applyBorder="1" applyAlignment="1">
      <alignment horizontal="right"/>
    </xf>
    <xf numFmtId="0" fontId="3" fillId="7" borderId="4" xfId="0" applyFont="1" applyFill="1" applyBorder="1" applyAlignment="1">
      <alignment horizontal="right"/>
    </xf>
    <xf numFmtId="49" fontId="3" fillId="2" borderId="5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5" borderId="5" xfId="0" applyNumberFormat="1" applyFont="1" applyFill="1" applyBorder="1" applyAlignment="1">
      <alignment horizontal="right" vertical="center"/>
    </xf>
    <xf numFmtId="49" fontId="3" fillId="5" borderId="6" xfId="0" applyNumberFormat="1" applyFont="1" applyFill="1" applyBorder="1" applyAlignment="1">
      <alignment horizontal="right" vertical="center"/>
    </xf>
    <xf numFmtId="49" fontId="3" fillId="5" borderId="4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/>
    </xf>
    <xf numFmtId="164" fontId="3" fillId="5" borderId="5" xfId="0" applyNumberFormat="1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1" fillId="10" borderId="3" xfId="0" quotePrefix="1" applyFont="1" applyFill="1" applyBorder="1" applyAlignment="1">
      <alignment horizontal="center" vertical="center" wrapText="1"/>
    </xf>
    <xf numFmtId="0" fontId="1" fillId="10" borderId="8" xfId="0" quotePrefix="1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7" borderId="3" xfId="0" quotePrefix="1" applyFont="1" applyFill="1" applyBorder="1" applyAlignment="1">
      <alignment horizontal="center" vertical="center" wrapText="1"/>
    </xf>
    <xf numFmtId="0" fontId="1" fillId="7" borderId="8" xfId="0" quotePrefix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49" fontId="6" fillId="8" borderId="3" xfId="0" applyNumberFormat="1" applyFont="1" applyFill="1" applyBorder="1" applyAlignment="1">
      <alignment horizontal="left" vertical="center" wrapText="1"/>
    </xf>
    <xf numFmtId="49" fontId="6" fillId="8" borderId="8" xfId="0" applyNumberFormat="1" applyFont="1" applyFill="1" applyBorder="1" applyAlignment="1">
      <alignment horizontal="left" vertical="center" wrapText="1"/>
    </xf>
    <xf numFmtId="49" fontId="6" fillId="8" borderId="2" xfId="0" applyNumberFormat="1" applyFont="1" applyFill="1" applyBorder="1" applyAlignment="1">
      <alignment horizontal="left" vertical="center" wrapText="1"/>
    </xf>
    <xf numFmtId="49" fontId="6" fillId="8" borderId="3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2" xfId="0" applyNumberFormat="1" applyFont="1" applyFill="1" applyBorder="1" applyAlignment="1">
      <alignment horizontal="center" vertical="center" wrapText="1"/>
    </xf>
    <xf numFmtId="0" fontId="1" fillId="10" borderId="2" xfId="0" quotePrefix="1" applyFont="1" applyFill="1" applyBorder="1" applyAlignment="1">
      <alignment horizontal="center" vertical="center" wrapText="1"/>
    </xf>
    <xf numFmtId="0" fontId="1" fillId="7" borderId="2" xfId="0" quotePrefix="1" applyFont="1" applyFill="1" applyBorder="1" applyAlignment="1">
      <alignment horizontal="center" vertical="center" wrapText="1"/>
    </xf>
    <xf numFmtId="0" fontId="1" fillId="10" borderId="3" xfId="0" quotePrefix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2"/>
  <sheetViews>
    <sheetView tabSelected="1" zoomScale="85" zoomScaleNormal="85" workbookViewId="0">
      <selection activeCell="R1" sqref="R1:W1"/>
    </sheetView>
  </sheetViews>
  <sheetFormatPr defaultColWidth="8.5703125" defaultRowHeight="15.75" x14ac:dyDescent="0.25"/>
  <cols>
    <col min="1" max="1" width="7.5703125" style="1" customWidth="1"/>
    <col min="2" max="2" width="5.5703125" style="1" customWidth="1"/>
    <col min="3" max="3" width="6.85546875" style="1" customWidth="1"/>
    <col min="4" max="4" width="30" style="1" customWidth="1"/>
    <col min="5" max="5" width="12.42578125" style="1" customWidth="1"/>
    <col min="6" max="6" width="11" style="1" customWidth="1"/>
    <col min="7" max="7" width="9.42578125" style="1" customWidth="1"/>
    <col min="8" max="8" width="9.5703125" style="1" customWidth="1"/>
    <col min="9" max="9" width="8.85546875" style="1" customWidth="1"/>
    <col min="10" max="10" width="8.28515625" style="1" customWidth="1"/>
    <col min="11" max="11" width="7.140625" style="1" customWidth="1"/>
    <col min="12" max="12" width="8" style="1" customWidth="1"/>
    <col min="13" max="13" width="10.28515625" style="1" bestFit="1" customWidth="1"/>
    <col min="14" max="14" width="8.5703125" style="1"/>
    <col min="15" max="15" width="6.5703125" style="1" customWidth="1"/>
    <col min="16" max="16" width="8.5703125" style="1" customWidth="1"/>
    <col min="17" max="18" width="8.5703125" style="1"/>
    <col min="19" max="19" width="6.5703125" style="1" customWidth="1"/>
    <col min="20" max="20" width="8.85546875" style="1" customWidth="1"/>
    <col min="21" max="21" width="8.28515625" style="1" customWidth="1"/>
    <col min="22" max="22" width="8.5703125" style="1"/>
    <col min="23" max="23" width="7.28515625" style="1" customWidth="1"/>
    <col min="24" max="26" width="8.5703125" style="1" hidden="1" customWidth="1"/>
    <col min="27" max="16384" width="8.5703125" style="1"/>
  </cols>
  <sheetData>
    <row r="1" spans="1:23" x14ac:dyDescent="0.25">
      <c r="R1" s="46" t="s">
        <v>135</v>
      </c>
      <c r="S1" s="46"/>
      <c r="T1" s="46"/>
      <c r="U1" s="46"/>
      <c r="V1" s="46"/>
      <c r="W1" s="46"/>
    </row>
    <row r="2" spans="1:23" x14ac:dyDescent="0.25">
      <c r="R2" s="1" t="s">
        <v>0</v>
      </c>
    </row>
    <row r="3" spans="1:23" x14ac:dyDescent="0.25">
      <c r="R3" s="1" t="s">
        <v>1</v>
      </c>
    </row>
    <row r="4" spans="1:23" x14ac:dyDescent="0.25">
      <c r="R4" s="141"/>
      <c r="S4" s="46"/>
      <c r="T4" s="46"/>
      <c r="U4" s="46"/>
      <c r="V4" s="46"/>
      <c r="W4" s="46"/>
    </row>
    <row r="5" spans="1:23" x14ac:dyDescent="0.25">
      <c r="R5" s="46"/>
      <c r="S5" s="46"/>
      <c r="T5" s="46"/>
      <c r="U5" s="46"/>
      <c r="V5" s="46"/>
      <c r="W5" s="46"/>
    </row>
    <row r="6" spans="1:23" ht="97.5" customHeight="1" x14ac:dyDescent="0.25">
      <c r="D6" s="142" t="s">
        <v>115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</row>
    <row r="7" spans="1:23" ht="15" customHeight="1" x14ac:dyDescent="0.25">
      <c r="V7" s="1" t="s">
        <v>2</v>
      </c>
    </row>
    <row r="8" spans="1:23" ht="15.75" customHeight="1" x14ac:dyDescent="0.25">
      <c r="A8" s="143" t="s">
        <v>3</v>
      </c>
      <c r="B8" s="143" t="s">
        <v>4</v>
      </c>
      <c r="C8" s="143" t="s">
        <v>5</v>
      </c>
      <c r="D8" s="127" t="s">
        <v>6</v>
      </c>
      <c r="E8" s="128" t="s">
        <v>7</v>
      </c>
      <c r="F8" s="128" t="s">
        <v>8</v>
      </c>
      <c r="G8" s="128" t="s">
        <v>9</v>
      </c>
      <c r="H8" s="127" t="s">
        <v>113</v>
      </c>
      <c r="I8" s="127"/>
      <c r="J8" s="127"/>
      <c r="K8" s="127"/>
      <c r="L8" s="127" t="s">
        <v>124</v>
      </c>
      <c r="M8" s="127"/>
      <c r="N8" s="127"/>
      <c r="O8" s="127"/>
      <c r="P8" s="130" t="s">
        <v>114</v>
      </c>
      <c r="Q8" s="147"/>
      <c r="R8" s="147"/>
      <c r="S8" s="131"/>
      <c r="T8" s="127" t="s">
        <v>125</v>
      </c>
      <c r="U8" s="127"/>
      <c r="V8" s="127"/>
      <c r="W8" s="127"/>
    </row>
    <row r="9" spans="1:23" ht="15" customHeight="1" x14ac:dyDescent="0.25">
      <c r="A9" s="144"/>
      <c r="B9" s="144"/>
      <c r="C9" s="144"/>
      <c r="D9" s="127"/>
      <c r="E9" s="146"/>
      <c r="F9" s="146"/>
      <c r="G9" s="146"/>
      <c r="H9" s="128" t="s">
        <v>10</v>
      </c>
      <c r="I9" s="127" t="s">
        <v>11</v>
      </c>
      <c r="J9" s="127"/>
      <c r="K9" s="127"/>
      <c r="L9" s="128" t="s">
        <v>10</v>
      </c>
      <c r="M9" s="127" t="s">
        <v>11</v>
      </c>
      <c r="N9" s="127"/>
      <c r="O9" s="127"/>
      <c r="P9" s="128" t="s">
        <v>10</v>
      </c>
      <c r="Q9" s="130" t="s">
        <v>11</v>
      </c>
      <c r="R9" s="147"/>
      <c r="S9" s="131"/>
      <c r="T9" s="128" t="s">
        <v>10</v>
      </c>
      <c r="U9" s="127" t="s">
        <v>11</v>
      </c>
      <c r="V9" s="127"/>
      <c r="W9" s="127"/>
    </row>
    <row r="10" spans="1:23" ht="15" customHeight="1" x14ac:dyDescent="0.25">
      <c r="A10" s="144"/>
      <c r="B10" s="144"/>
      <c r="C10" s="144"/>
      <c r="D10" s="127"/>
      <c r="E10" s="146"/>
      <c r="F10" s="146"/>
      <c r="G10" s="146"/>
      <c r="H10" s="146"/>
      <c r="I10" s="127" t="s">
        <v>12</v>
      </c>
      <c r="J10" s="127"/>
      <c r="K10" s="128" t="s">
        <v>13</v>
      </c>
      <c r="L10" s="146"/>
      <c r="M10" s="127" t="s">
        <v>12</v>
      </c>
      <c r="N10" s="127"/>
      <c r="O10" s="128" t="s">
        <v>14</v>
      </c>
      <c r="P10" s="146"/>
      <c r="Q10" s="130" t="s">
        <v>12</v>
      </c>
      <c r="R10" s="131"/>
      <c r="S10" s="128" t="s">
        <v>14</v>
      </c>
      <c r="T10" s="146"/>
      <c r="U10" s="127" t="s">
        <v>12</v>
      </c>
      <c r="V10" s="127"/>
      <c r="W10" s="128" t="s">
        <v>14</v>
      </c>
    </row>
    <row r="11" spans="1:23" ht="108.75" customHeight="1" x14ac:dyDescent="0.25">
      <c r="A11" s="145"/>
      <c r="B11" s="145"/>
      <c r="C11" s="145"/>
      <c r="D11" s="127"/>
      <c r="E11" s="129"/>
      <c r="F11" s="129"/>
      <c r="G11" s="129"/>
      <c r="H11" s="129"/>
      <c r="I11" s="2" t="s">
        <v>10</v>
      </c>
      <c r="J11" s="2" t="s">
        <v>15</v>
      </c>
      <c r="K11" s="129"/>
      <c r="L11" s="129"/>
      <c r="M11" s="2" t="s">
        <v>10</v>
      </c>
      <c r="N11" s="2" t="s">
        <v>15</v>
      </c>
      <c r="O11" s="129"/>
      <c r="P11" s="129"/>
      <c r="Q11" s="2" t="s">
        <v>10</v>
      </c>
      <c r="R11" s="2" t="s">
        <v>15</v>
      </c>
      <c r="S11" s="129"/>
      <c r="T11" s="129"/>
      <c r="U11" s="2" t="s">
        <v>10</v>
      </c>
      <c r="V11" s="2" t="s">
        <v>15</v>
      </c>
      <c r="W11" s="129"/>
    </row>
    <row r="12" spans="1:23" ht="25.9" customHeight="1" x14ac:dyDescent="0.25">
      <c r="A12" s="132" t="s">
        <v>129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4"/>
    </row>
    <row r="13" spans="1:23" ht="25.9" customHeight="1" x14ac:dyDescent="0.25">
      <c r="A13" s="135" t="s">
        <v>16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7"/>
    </row>
    <row r="14" spans="1:23" ht="20.45" customHeight="1" x14ac:dyDescent="0.25">
      <c r="A14" s="3" t="s">
        <v>17</v>
      </c>
      <c r="B14" s="138" t="s">
        <v>18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40"/>
    </row>
    <row r="15" spans="1:23" ht="24.6" customHeight="1" x14ac:dyDescent="0.25">
      <c r="A15" s="4" t="s">
        <v>17</v>
      </c>
      <c r="B15" s="5" t="s">
        <v>17</v>
      </c>
      <c r="C15" s="95" t="s">
        <v>19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7"/>
    </row>
    <row r="16" spans="1:23" ht="26.45" customHeight="1" x14ac:dyDescent="0.25">
      <c r="A16" s="49" t="s">
        <v>17</v>
      </c>
      <c r="B16" s="51" t="s">
        <v>17</v>
      </c>
      <c r="C16" s="53" t="s">
        <v>22</v>
      </c>
      <c r="D16" s="55" t="s">
        <v>23</v>
      </c>
      <c r="E16" s="121" t="s">
        <v>24</v>
      </c>
      <c r="F16" s="121">
        <v>2</v>
      </c>
      <c r="G16" s="6" t="s">
        <v>20</v>
      </c>
      <c r="H16" s="7">
        <v>4.2</v>
      </c>
      <c r="I16" s="7">
        <v>4.2</v>
      </c>
      <c r="J16" s="7">
        <v>4.0999999999999996</v>
      </c>
      <c r="K16" s="7">
        <v>0</v>
      </c>
      <c r="L16" s="7">
        <v>5.5</v>
      </c>
      <c r="M16" s="7">
        <v>5.5</v>
      </c>
      <c r="N16" s="7">
        <v>5.4</v>
      </c>
      <c r="O16" s="7">
        <v>0</v>
      </c>
      <c r="P16" s="8">
        <v>7</v>
      </c>
      <c r="Q16" s="7">
        <v>7</v>
      </c>
      <c r="R16" s="7">
        <v>6</v>
      </c>
      <c r="S16" s="7">
        <v>0</v>
      </c>
      <c r="T16" s="7">
        <v>7</v>
      </c>
      <c r="U16" s="7">
        <v>7</v>
      </c>
      <c r="V16" s="7">
        <v>6</v>
      </c>
      <c r="W16" s="7">
        <v>0</v>
      </c>
    </row>
    <row r="17" spans="1:30" ht="31.5" customHeight="1" x14ac:dyDescent="0.25">
      <c r="A17" s="50"/>
      <c r="B17" s="52"/>
      <c r="C17" s="54"/>
      <c r="D17" s="56"/>
      <c r="E17" s="86"/>
      <c r="F17" s="86"/>
      <c r="G17" s="12" t="s">
        <v>25</v>
      </c>
      <c r="H17" s="13">
        <f>SUM(H16)</f>
        <v>4.2</v>
      </c>
      <c r="I17" s="13">
        <f>SUM(I16)</f>
        <v>4.2</v>
      </c>
      <c r="J17" s="13">
        <f>SUM(J16)</f>
        <v>4.0999999999999996</v>
      </c>
      <c r="K17" s="13">
        <f>SUM(K16)</f>
        <v>0</v>
      </c>
      <c r="L17" s="13">
        <f t="shared" ref="L17:P17" si="0">SUM(L16)</f>
        <v>5.5</v>
      </c>
      <c r="M17" s="13">
        <f t="shared" si="0"/>
        <v>5.5</v>
      </c>
      <c r="N17" s="13">
        <f t="shared" si="0"/>
        <v>5.4</v>
      </c>
      <c r="O17" s="13">
        <f t="shared" si="0"/>
        <v>0</v>
      </c>
      <c r="P17" s="13">
        <f t="shared" si="0"/>
        <v>7</v>
      </c>
      <c r="Q17" s="13">
        <f t="shared" ref="Q17:W17" si="1">SUM(Q16)</f>
        <v>7</v>
      </c>
      <c r="R17" s="13">
        <f t="shared" si="1"/>
        <v>6</v>
      </c>
      <c r="S17" s="13">
        <f t="shared" si="1"/>
        <v>0</v>
      </c>
      <c r="T17" s="13">
        <f t="shared" si="1"/>
        <v>7</v>
      </c>
      <c r="U17" s="13">
        <f t="shared" si="1"/>
        <v>7</v>
      </c>
      <c r="V17" s="13">
        <f t="shared" si="1"/>
        <v>6</v>
      </c>
      <c r="W17" s="13">
        <f t="shared" si="1"/>
        <v>0</v>
      </c>
    </row>
    <row r="18" spans="1:30" ht="25.9" customHeight="1" x14ac:dyDescent="0.25">
      <c r="A18" s="49" t="s">
        <v>17</v>
      </c>
      <c r="B18" s="51" t="s">
        <v>17</v>
      </c>
      <c r="C18" s="53" t="s">
        <v>26</v>
      </c>
      <c r="D18" s="55" t="s">
        <v>27</v>
      </c>
      <c r="E18" s="121" t="s">
        <v>28</v>
      </c>
      <c r="F18" s="121" t="s">
        <v>121</v>
      </c>
      <c r="G18" s="6" t="s">
        <v>29</v>
      </c>
      <c r="H18" s="7">
        <v>62</v>
      </c>
      <c r="I18" s="7">
        <v>62</v>
      </c>
      <c r="J18" s="7">
        <v>0</v>
      </c>
      <c r="K18" s="7">
        <v>0</v>
      </c>
      <c r="L18" s="7">
        <v>62</v>
      </c>
      <c r="M18" s="7">
        <v>62</v>
      </c>
      <c r="N18" s="7">
        <v>0</v>
      </c>
      <c r="O18" s="7">
        <v>0</v>
      </c>
      <c r="P18" s="1">
        <v>56.7</v>
      </c>
      <c r="Q18" s="7">
        <v>56.7</v>
      </c>
      <c r="R18" s="7">
        <v>0</v>
      </c>
      <c r="S18" s="7">
        <v>0</v>
      </c>
      <c r="T18" s="1">
        <v>56.7</v>
      </c>
      <c r="U18" s="7">
        <v>56.7</v>
      </c>
      <c r="V18" s="7">
        <v>0</v>
      </c>
      <c r="W18" s="7">
        <v>0</v>
      </c>
    </row>
    <row r="19" spans="1:30" ht="25.9" customHeight="1" x14ac:dyDescent="0.25">
      <c r="A19" s="78"/>
      <c r="B19" s="79"/>
      <c r="C19" s="104"/>
      <c r="D19" s="105"/>
      <c r="E19" s="125"/>
      <c r="F19" s="125"/>
      <c r="G19" s="6" t="s">
        <v>20</v>
      </c>
      <c r="H19" s="7">
        <v>365.4</v>
      </c>
      <c r="I19" s="7">
        <v>365.4</v>
      </c>
      <c r="J19" s="7">
        <v>143.1</v>
      </c>
      <c r="K19" s="7">
        <v>0</v>
      </c>
      <c r="L19" s="7">
        <v>420</v>
      </c>
      <c r="M19" s="7">
        <v>420</v>
      </c>
      <c r="N19" s="7">
        <v>158.5</v>
      </c>
      <c r="O19" s="7">
        <v>0</v>
      </c>
      <c r="P19" s="14">
        <v>326.60000000000002</v>
      </c>
      <c r="Q19" s="9">
        <v>326.60000000000002</v>
      </c>
      <c r="R19" s="9">
        <v>120.8</v>
      </c>
      <c r="S19" s="9">
        <v>0</v>
      </c>
      <c r="T19" s="14">
        <v>326.60000000000002</v>
      </c>
      <c r="U19" s="9">
        <v>326.60000000000002</v>
      </c>
      <c r="V19" s="9">
        <v>120.8</v>
      </c>
      <c r="W19" s="9">
        <v>0</v>
      </c>
    </row>
    <row r="20" spans="1:30" ht="25.9" customHeight="1" x14ac:dyDescent="0.25">
      <c r="A20" s="78"/>
      <c r="B20" s="79"/>
      <c r="C20" s="104"/>
      <c r="D20" s="105"/>
      <c r="E20" s="125"/>
      <c r="F20" s="125"/>
      <c r="G20" s="6" t="s">
        <v>38</v>
      </c>
      <c r="H20" s="7">
        <v>30.5</v>
      </c>
      <c r="I20" s="7">
        <v>30.5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4">
        <v>0</v>
      </c>
      <c r="Q20" s="9">
        <v>0</v>
      </c>
      <c r="R20" s="9">
        <v>0</v>
      </c>
      <c r="S20" s="9">
        <v>0</v>
      </c>
      <c r="T20" s="14">
        <v>0</v>
      </c>
      <c r="U20" s="9">
        <v>0</v>
      </c>
      <c r="V20" s="9">
        <v>0</v>
      </c>
      <c r="W20" s="9">
        <v>0</v>
      </c>
    </row>
    <row r="21" spans="1:30" ht="28.9" customHeight="1" x14ac:dyDescent="0.25">
      <c r="A21" s="50"/>
      <c r="B21" s="52"/>
      <c r="C21" s="54"/>
      <c r="D21" s="56"/>
      <c r="E21" s="122"/>
      <c r="F21" s="122"/>
      <c r="G21" s="12" t="s">
        <v>21</v>
      </c>
      <c r="H21" s="13">
        <f t="shared" ref="H21:W21" si="2">SUM(H18:H20)</f>
        <v>457.9</v>
      </c>
      <c r="I21" s="13">
        <f t="shared" si="2"/>
        <v>457.9</v>
      </c>
      <c r="J21" s="13">
        <f t="shared" si="2"/>
        <v>143.1</v>
      </c>
      <c r="K21" s="13">
        <f t="shared" si="2"/>
        <v>0</v>
      </c>
      <c r="L21" s="13">
        <f t="shared" si="2"/>
        <v>482</v>
      </c>
      <c r="M21" s="13">
        <f t="shared" si="2"/>
        <v>482</v>
      </c>
      <c r="N21" s="13">
        <f t="shared" si="2"/>
        <v>158.5</v>
      </c>
      <c r="O21" s="13">
        <f t="shared" si="2"/>
        <v>0</v>
      </c>
      <c r="P21" s="15">
        <f t="shared" si="2"/>
        <v>383.3</v>
      </c>
      <c r="Q21" s="16">
        <f t="shared" si="2"/>
        <v>383.3</v>
      </c>
      <c r="R21" s="16">
        <f t="shared" si="2"/>
        <v>120.8</v>
      </c>
      <c r="S21" s="16">
        <f t="shared" si="2"/>
        <v>0</v>
      </c>
      <c r="T21" s="16">
        <f t="shared" si="2"/>
        <v>383.3</v>
      </c>
      <c r="U21" s="16">
        <f t="shared" si="2"/>
        <v>383.3</v>
      </c>
      <c r="V21" s="16">
        <f t="shared" si="2"/>
        <v>120.8</v>
      </c>
      <c r="W21" s="16">
        <f t="shared" si="2"/>
        <v>0</v>
      </c>
    </row>
    <row r="22" spans="1:30" ht="28.9" customHeight="1" x14ac:dyDescent="0.25">
      <c r="A22" s="49" t="s">
        <v>17</v>
      </c>
      <c r="B22" s="51" t="s">
        <v>17</v>
      </c>
      <c r="C22" s="53" t="s">
        <v>30</v>
      </c>
      <c r="D22" s="55" t="s">
        <v>109</v>
      </c>
      <c r="E22" s="121" t="s">
        <v>31</v>
      </c>
      <c r="F22" s="121">
        <v>21</v>
      </c>
      <c r="G22" s="6" t="s">
        <v>29</v>
      </c>
      <c r="H22" s="7">
        <v>11</v>
      </c>
      <c r="I22" s="7">
        <v>11</v>
      </c>
      <c r="J22" s="7">
        <v>0</v>
      </c>
      <c r="K22" s="7">
        <v>0</v>
      </c>
      <c r="L22" s="7">
        <v>12</v>
      </c>
      <c r="M22" s="7">
        <v>12</v>
      </c>
      <c r="N22" s="7">
        <v>0</v>
      </c>
      <c r="O22" s="7">
        <v>0</v>
      </c>
      <c r="P22" s="14">
        <v>17.100000000000001</v>
      </c>
      <c r="Q22" s="7">
        <v>17.100000000000001</v>
      </c>
      <c r="R22" s="7">
        <v>0</v>
      </c>
      <c r="S22" s="7">
        <v>0</v>
      </c>
      <c r="T22" s="14">
        <v>17.100000000000001</v>
      </c>
      <c r="U22" s="7">
        <v>17.100000000000001</v>
      </c>
      <c r="V22" s="7">
        <v>0</v>
      </c>
      <c r="W22" s="7">
        <v>0</v>
      </c>
    </row>
    <row r="23" spans="1:30" ht="27" customHeight="1" x14ac:dyDescent="0.25">
      <c r="A23" s="78"/>
      <c r="B23" s="79"/>
      <c r="C23" s="104"/>
      <c r="D23" s="105"/>
      <c r="E23" s="125"/>
      <c r="F23" s="125"/>
      <c r="G23" s="6" t="s">
        <v>20</v>
      </c>
      <c r="H23" s="7">
        <v>329.3</v>
      </c>
      <c r="I23" s="7">
        <v>329.3</v>
      </c>
      <c r="J23" s="7">
        <v>316</v>
      </c>
      <c r="K23" s="7">
        <v>0</v>
      </c>
      <c r="L23" s="7">
        <v>338</v>
      </c>
      <c r="M23" s="7">
        <v>338</v>
      </c>
      <c r="N23" s="7">
        <v>325.2</v>
      </c>
      <c r="O23" s="7">
        <v>0</v>
      </c>
      <c r="P23" s="17">
        <v>297.3</v>
      </c>
      <c r="Q23" s="7">
        <v>297.3</v>
      </c>
      <c r="R23" s="7">
        <v>280.10000000000002</v>
      </c>
      <c r="S23" s="7">
        <v>0</v>
      </c>
      <c r="T23" s="17">
        <v>297.3</v>
      </c>
      <c r="U23" s="7">
        <v>297.3</v>
      </c>
      <c r="V23" s="7">
        <v>280.10000000000002</v>
      </c>
      <c r="W23" s="7">
        <v>0</v>
      </c>
    </row>
    <row r="24" spans="1:30" ht="30.6" customHeight="1" x14ac:dyDescent="0.25">
      <c r="A24" s="50"/>
      <c r="B24" s="52"/>
      <c r="C24" s="54"/>
      <c r="D24" s="56"/>
      <c r="E24" s="122"/>
      <c r="F24" s="122"/>
      <c r="G24" s="12" t="s">
        <v>21</v>
      </c>
      <c r="H24" s="13">
        <f t="shared" ref="H24:K24" si="3">SUM(H22:H23)</f>
        <v>340.3</v>
      </c>
      <c r="I24" s="13">
        <f t="shared" si="3"/>
        <v>340.3</v>
      </c>
      <c r="J24" s="13">
        <f t="shared" si="3"/>
        <v>316</v>
      </c>
      <c r="K24" s="13">
        <f t="shared" si="3"/>
        <v>0</v>
      </c>
      <c r="L24" s="13">
        <f t="shared" ref="L24:W24" si="4">SUM(L22:L23)</f>
        <v>350</v>
      </c>
      <c r="M24" s="13">
        <f t="shared" si="4"/>
        <v>350</v>
      </c>
      <c r="N24" s="13">
        <f t="shared" si="4"/>
        <v>325.2</v>
      </c>
      <c r="O24" s="13">
        <f t="shared" si="4"/>
        <v>0</v>
      </c>
      <c r="P24" s="15">
        <f t="shared" si="4"/>
        <v>314.40000000000003</v>
      </c>
      <c r="Q24" s="16">
        <f t="shared" si="4"/>
        <v>314.40000000000003</v>
      </c>
      <c r="R24" s="16">
        <f t="shared" si="4"/>
        <v>280.10000000000002</v>
      </c>
      <c r="S24" s="16">
        <f t="shared" si="4"/>
        <v>0</v>
      </c>
      <c r="T24" s="16">
        <f t="shared" si="4"/>
        <v>314.40000000000003</v>
      </c>
      <c r="U24" s="16">
        <f t="shared" si="4"/>
        <v>314.40000000000003</v>
      </c>
      <c r="V24" s="16">
        <f t="shared" si="4"/>
        <v>280.10000000000002</v>
      </c>
      <c r="W24" s="16">
        <f t="shared" si="4"/>
        <v>0</v>
      </c>
      <c r="AD24" s="18"/>
    </row>
    <row r="25" spans="1:30" ht="31.5" customHeight="1" x14ac:dyDescent="0.25">
      <c r="A25" s="49" t="s">
        <v>17</v>
      </c>
      <c r="B25" s="51" t="s">
        <v>17</v>
      </c>
      <c r="C25" s="53" t="s">
        <v>32</v>
      </c>
      <c r="D25" s="55" t="s">
        <v>33</v>
      </c>
      <c r="E25" s="121" t="s">
        <v>34</v>
      </c>
      <c r="F25" s="121">
        <v>21</v>
      </c>
      <c r="G25" s="6" t="s">
        <v>29</v>
      </c>
      <c r="H25" s="7">
        <v>50.8</v>
      </c>
      <c r="I25" s="7">
        <v>50.8</v>
      </c>
      <c r="J25" s="7">
        <v>37.700000000000003</v>
      </c>
      <c r="K25" s="7">
        <v>0</v>
      </c>
      <c r="L25" s="7">
        <v>52.7</v>
      </c>
      <c r="M25" s="7">
        <v>52.7</v>
      </c>
      <c r="N25" s="7">
        <v>41.1</v>
      </c>
      <c r="O25" s="7">
        <v>0</v>
      </c>
      <c r="P25" s="17">
        <v>35.200000000000003</v>
      </c>
      <c r="Q25" s="7">
        <v>35.200000000000003</v>
      </c>
      <c r="R25" s="7">
        <v>22.3</v>
      </c>
      <c r="S25" s="7">
        <v>0</v>
      </c>
      <c r="T25" s="17">
        <v>35.200000000000003</v>
      </c>
      <c r="U25" s="7">
        <v>35.200000000000003</v>
      </c>
      <c r="V25" s="7">
        <v>22.3</v>
      </c>
      <c r="W25" s="7">
        <v>0</v>
      </c>
    </row>
    <row r="26" spans="1:30" ht="31.5" customHeight="1" x14ac:dyDescent="0.25">
      <c r="A26" s="50"/>
      <c r="B26" s="52"/>
      <c r="C26" s="54"/>
      <c r="D26" s="56"/>
      <c r="E26" s="122"/>
      <c r="F26" s="122"/>
      <c r="G26" s="12" t="s">
        <v>21</v>
      </c>
      <c r="H26" s="13">
        <f t="shared" ref="H26:K26" si="5">SUM(H25)</f>
        <v>50.8</v>
      </c>
      <c r="I26" s="13">
        <f t="shared" si="5"/>
        <v>50.8</v>
      </c>
      <c r="J26" s="13">
        <f t="shared" si="5"/>
        <v>37.700000000000003</v>
      </c>
      <c r="K26" s="13">
        <f t="shared" si="5"/>
        <v>0</v>
      </c>
      <c r="L26" s="13">
        <f t="shared" ref="L26:O26" si="6">SUM(L25)</f>
        <v>52.7</v>
      </c>
      <c r="M26" s="13">
        <f t="shared" si="6"/>
        <v>52.7</v>
      </c>
      <c r="N26" s="13">
        <f t="shared" si="6"/>
        <v>41.1</v>
      </c>
      <c r="O26" s="13">
        <f t="shared" si="6"/>
        <v>0</v>
      </c>
      <c r="P26" s="19">
        <f t="shared" ref="P26:W26" si="7">SUM(P25)</f>
        <v>35.200000000000003</v>
      </c>
      <c r="Q26" s="13">
        <f t="shared" si="7"/>
        <v>35.200000000000003</v>
      </c>
      <c r="R26" s="13">
        <f t="shared" si="7"/>
        <v>22.3</v>
      </c>
      <c r="S26" s="13">
        <f t="shared" si="7"/>
        <v>0</v>
      </c>
      <c r="T26" s="13">
        <f t="shared" si="7"/>
        <v>35.200000000000003</v>
      </c>
      <c r="U26" s="13">
        <f t="shared" si="7"/>
        <v>35.200000000000003</v>
      </c>
      <c r="V26" s="13">
        <f t="shared" si="7"/>
        <v>22.3</v>
      </c>
      <c r="W26" s="13">
        <f t="shared" si="7"/>
        <v>0</v>
      </c>
    </row>
    <row r="27" spans="1:30" ht="31.5" customHeight="1" x14ac:dyDescent="0.25">
      <c r="A27" s="49" t="s">
        <v>17</v>
      </c>
      <c r="B27" s="51" t="s">
        <v>17</v>
      </c>
      <c r="C27" s="53" t="s">
        <v>35</v>
      </c>
      <c r="D27" s="55" t="s">
        <v>36</v>
      </c>
      <c r="E27" s="121" t="s">
        <v>105</v>
      </c>
      <c r="F27" s="121">
        <v>21</v>
      </c>
      <c r="G27" s="6" t="s">
        <v>29</v>
      </c>
      <c r="H27" s="7">
        <v>447.3</v>
      </c>
      <c r="I27" s="7">
        <v>447.3</v>
      </c>
      <c r="J27" s="7">
        <v>338.2</v>
      </c>
      <c r="K27" s="7">
        <v>0</v>
      </c>
      <c r="L27" s="7">
        <v>383.4</v>
      </c>
      <c r="M27" s="7">
        <v>383.4</v>
      </c>
      <c r="N27" s="7">
        <v>360.7</v>
      </c>
      <c r="O27" s="7">
        <v>0</v>
      </c>
      <c r="P27" s="20">
        <v>242.6</v>
      </c>
      <c r="Q27" s="9">
        <v>242.6</v>
      </c>
      <c r="R27" s="9">
        <v>229.3</v>
      </c>
      <c r="S27" s="9">
        <v>0</v>
      </c>
      <c r="T27" s="20">
        <v>242.6</v>
      </c>
      <c r="U27" s="9">
        <v>242.6</v>
      </c>
      <c r="V27" s="9">
        <v>229.3</v>
      </c>
      <c r="W27" s="9">
        <v>0</v>
      </c>
    </row>
    <row r="28" spans="1:30" ht="31.5" customHeight="1" x14ac:dyDescent="0.25">
      <c r="A28" s="78"/>
      <c r="B28" s="79"/>
      <c r="C28" s="104"/>
      <c r="D28" s="105"/>
      <c r="E28" s="125"/>
      <c r="F28" s="125"/>
      <c r="G28" s="6" t="s">
        <v>37</v>
      </c>
      <c r="H28" s="7">
        <v>46</v>
      </c>
      <c r="I28" s="7">
        <v>46</v>
      </c>
      <c r="J28" s="7">
        <v>24.4</v>
      </c>
      <c r="K28" s="7">
        <v>0</v>
      </c>
      <c r="L28" s="7">
        <v>41.5</v>
      </c>
      <c r="M28" s="7">
        <v>41.5</v>
      </c>
      <c r="N28" s="7">
        <v>23.5</v>
      </c>
      <c r="O28" s="7">
        <v>0</v>
      </c>
      <c r="P28" s="20">
        <v>21</v>
      </c>
      <c r="Q28" s="9">
        <v>21</v>
      </c>
      <c r="R28" s="9">
        <v>6</v>
      </c>
      <c r="S28" s="9">
        <v>0</v>
      </c>
      <c r="T28" s="20">
        <v>21</v>
      </c>
      <c r="U28" s="9">
        <v>21</v>
      </c>
      <c r="V28" s="9">
        <v>6</v>
      </c>
      <c r="W28" s="9">
        <v>0</v>
      </c>
    </row>
    <row r="29" spans="1:30" ht="31.5" customHeight="1" x14ac:dyDescent="0.25">
      <c r="A29" s="78"/>
      <c r="B29" s="79"/>
      <c r="C29" s="104"/>
      <c r="D29" s="105"/>
      <c r="E29" s="125"/>
      <c r="F29" s="125"/>
      <c r="G29" s="6" t="s">
        <v>38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8">
        <v>0</v>
      </c>
      <c r="Q29" s="9">
        <v>0</v>
      </c>
      <c r="R29" s="9">
        <v>0</v>
      </c>
      <c r="S29" s="9">
        <v>0</v>
      </c>
      <c r="T29" s="8">
        <v>0</v>
      </c>
      <c r="U29" s="9">
        <v>0</v>
      </c>
      <c r="V29" s="9">
        <v>0</v>
      </c>
      <c r="W29" s="9">
        <v>0</v>
      </c>
    </row>
    <row r="30" spans="1:30" ht="31.5" customHeight="1" x14ac:dyDescent="0.25">
      <c r="A30" s="50"/>
      <c r="B30" s="52"/>
      <c r="C30" s="54"/>
      <c r="D30" s="56"/>
      <c r="E30" s="122"/>
      <c r="F30" s="122"/>
      <c r="G30" s="12" t="s">
        <v>21</v>
      </c>
      <c r="H30" s="13">
        <f t="shared" ref="H30:K30" si="8">SUM(H27:H29)</f>
        <v>493.3</v>
      </c>
      <c r="I30" s="13">
        <f t="shared" si="8"/>
        <v>493.3</v>
      </c>
      <c r="J30" s="13">
        <f t="shared" si="8"/>
        <v>362.59999999999997</v>
      </c>
      <c r="K30" s="13">
        <f t="shared" si="8"/>
        <v>0</v>
      </c>
      <c r="L30" s="13">
        <f t="shared" ref="L30:W30" si="9">SUM(L27:L29)</f>
        <v>424.9</v>
      </c>
      <c r="M30" s="13">
        <f t="shared" si="9"/>
        <v>424.9</v>
      </c>
      <c r="N30" s="13">
        <f t="shared" si="9"/>
        <v>384.2</v>
      </c>
      <c r="O30" s="13">
        <f t="shared" si="9"/>
        <v>0</v>
      </c>
      <c r="P30" s="21">
        <f t="shared" si="9"/>
        <v>263.60000000000002</v>
      </c>
      <c r="Q30" s="13">
        <f t="shared" si="9"/>
        <v>263.60000000000002</v>
      </c>
      <c r="R30" s="13">
        <f t="shared" si="9"/>
        <v>235.3</v>
      </c>
      <c r="S30" s="13">
        <f t="shared" si="9"/>
        <v>0</v>
      </c>
      <c r="T30" s="13">
        <f t="shared" si="9"/>
        <v>263.60000000000002</v>
      </c>
      <c r="U30" s="13">
        <f t="shared" si="9"/>
        <v>263.60000000000002</v>
      </c>
      <c r="V30" s="13">
        <f t="shared" si="9"/>
        <v>235.3</v>
      </c>
      <c r="W30" s="13">
        <f t="shared" si="9"/>
        <v>0</v>
      </c>
    </row>
    <row r="31" spans="1:30" ht="25.9" customHeight="1" x14ac:dyDescent="0.25">
      <c r="A31" s="49" t="s">
        <v>17</v>
      </c>
      <c r="B31" s="51" t="s">
        <v>17</v>
      </c>
      <c r="C31" s="53" t="s">
        <v>39</v>
      </c>
      <c r="D31" s="55" t="s">
        <v>40</v>
      </c>
      <c r="E31" s="121" t="s">
        <v>41</v>
      </c>
      <c r="F31" s="121">
        <v>21</v>
      </c>
      <c r="G31" s="6" t="s">
        <v>29</v>
      </c>
      <c r="H31" s="7">
        <v>181.3</v>
      </c>
      <c r="I31" s="7">
        <v>181.3</v>
      </c>
      <c r="J31" s="7">
        <v>161</v>
      </c>
      <c r="K31" s="7">
        <v>0</v>
      </c>
      <c r="L31" s="7">
        <v>231.1</v>
      </c>
      <c r="M31" s="7">
        <v>231.1</v>
      </c>
      <c r="N31" s="7">
        <v>210.5</v>
      </c>
      <c r="O31" s="7">
        <v>0</v>
      </c>
      <c r="P31" s="1">
        <v>216.2</v>
      </c>
      <c r="Q31" s="7">
        <v>216.2</v>
      </c>
      <c r="R31" s="7">
        <v>198.7</v>
      </c>
      <c r="S31" s="7">
        <v>0</v>
      </c>
      <c r="T31" s="1">
        <v>216.2</v>
      </c>
      <c r="U31" s="7">
        <v>216.2</v>
      </c>
      <c r="V31" s="7">
        <v>198.7</v>
      </c>
      <c r="W31" s="7">
        <v>0</v>
      </c>
    </row>
    <row r="32" spans="1:30" ht="24.6" customHeight="1" x14ac:dyDescent="0.25">
      <c r="A32" s="78"/>
      <c r="B32" s="79"/>
      <c r="C32" s="104"/>
      <c r="D32" s="105"/>
      <c r="E32" s="125"/>
      <c r="F32" s="125"/>
      <c r="G32" s="6" t="s">
        <v>37</v>
      </c>
      <c r="H32" s="7">
        <v>111</v>
      </c>
      <c r="I32" s="7">
        <v>111</v>
      </c>
      <c r="J32" s="7">
        <v>27.9</v>
      </c>
      <c r="K32" s="7">
        <v>0</v>
      </c>
      <c r="L32" s="7">
        <v>102.6</v>
      </c>
      <c r="M32" s="7">
        <v>102.6</v>
      </c>
      <c r="N32" s="7">
        <v>20.7</v>
      </c>
      <c r="O32" s="7">
        <v>0</v>
      </c>
      <c r="P32" s="22">
        <v>81.900000000000006</v>
      </c>
      <c r="Q32" s="7">
        <v>81.900000000000006</v>
      </c>
      <c r="R32" s="7">
        <v>20</v>
      </c>
      <c r="S32" s="7">
        <v>0</v>
      </c>
      <c r="T32" s="22">
        <v>81.900000000000006</v>
      </c>
      <c r="U32" s="7">
        <v>81.900000000000006</v>
      </c>
      <c r="V32" s="7">
        <v>20</v>
      </c>
      <c r="W32" s="7">
        <v>0</v>
      </c>
    </row>
    <row r="33" spans="1:23" ht="24.6" customHeight="1" x14ac:dyDescent="0.25">
      <c r="A33" s="78"/>
      <c r="B33" s="79"/>
      <c r="C33" s="104"/>
      <c r="D33" s="105"/>
      <c r="E33" s="125"/>
      <c r="F33" s="125"/>
      <c r="G33" s="6" t="s">
        <v>38</v>
      </c>
      <c r="H33" s="7">
        <v>34.9</v>
      </c>
      <c r="I33" s="7">
        <v>34.9</v>
      </c>
      <c r="J33" s="7">
        <v>30.9</v>
      </c>
      <c r="K33" s="7">
        <v>0</v>
      </c>
      <c r="L33" s="7">
        <v>14.3</v>
      </c>
      <c r="M33" s="7">
        <v>14.3</v>
      </c>
      <c r="N33" s="7">
        <v>14.1</v>
      </c>
      <c r="O33" s="7">
        <v>0</v>
      </c>
      <c r="P33" s="20">
        <v>0</v>
      </c>
      <c r="Q33" s="7">
        <v>0</v>
      </c>
      <c r="R33" s="7">
        <v>0</v>
      </c>
      <c r="S33" s="7">
        <v>0</v>
      </c>
      <c r="T33" s="20">
        <v>0</v>
      </c>
      <c r="U33" s="7">
        <v>0</v>
      </c>
      <c r="V33" s="7">
        <v>0</v>
      </c>
      <c r="W33" s="7">
        <v>0</v>
      </c>
    </row>
    <row r="34" spans="1:23" ht="31.5" customHeight="1" x14ac:dyDescent="0.25">
      <c r="A34" s="50"/>
      <c r="B34" s="52"/>
      <c r="C34" s="54"/>
      <c r="D34" s="56"/>
      <c r="E34" s="122"/>
      <c r="F34" s="122"/>
      <c r="G34" s="12" t="s">
        <v>21</v>
      </c>
      <c r="H34" s="13">
        <f t="shared" ref="H34:K34" si="10">SUM(H31:H33)</f>
        <v>327.2</v>
      </c>
      <c r="I34" s="13">
        <f t="shared" si="10"/>
        <v>327.2</v>
      </c>
      <c r="J34" s="13">
        <f t="shared" si="10"/>
        <v>219.8</v>
      </c>
      <c r="K34" s="13">
        <f t="shared" si="10"/>
        <v>0</v>
      </c>
      <c r="L34" s="13">
        <f t="shared" ref="L34:W34" si="11">SUM(L31:L33)</f>
        <v>348</v>
      </c>
      <c r="M34" s="13">
        <f t="shared" si="11"/>
        <v>348</v>
      </c>
      <c r="N34" s="13">
        <f t="shared" si="11"/>
        <v>245.29999999999998</v>
      </c>
      <c r="O34" s="13">
        <f t="shared" si="11"/>
        <v>0</v>
      </c>
      <c r="P34" s="23">
        <f t="shared" si="11"/>
        <v>298.10000000000002</v>
      </c>
      <c r="Q34" s="16">
        <f t="shared" si="11"/>
        <v>298.10000000000002</v>
      </c>
      <c r="R34" s="16">
        <f t="shared" si="11"/>
        <v>218.7</v>
      </c>
      <c r="S34" s="16">
        <f t="shared" si="11"/>
        <v>0</v>
      </c>
      <c r="T34" s="16">
        <f t="shared" si="11"/>
        <v>298.10000000000002</v>
      </c>
      <c r="U34" s="16">
        <f t="shared" si="11"/>
        <v>298.10000000000002</v>
      </c>
      <c r="V34" s="16">
        <f t="shared" si="11"/>
        <v>218.7</v>
      </c>
      <c r="W34" s="16">
        <f t="shared" si="11"/>
        <v>0</v>
      </c>
    </row>
    <row r="35" spans="1:23" ht="31.5" customHeight="1" x14ac:dyDescent="0.25">
      <c r="A35" s="49" t="s">
        <v>17</v>
      </c>
      <c r="B35" s="51" t="s">
        <v>17</v>
      </c>
      <c r="C35" s="53" t="s">
        <v>42</v>
      </c>
      <c r="D35" s="55" t="s">
        <v>43</v>
      </c>
      <c r="E35" s="121" t="s">
        <v>31</v>
      </c>
      <c r="F35" s="121">
        <v>22</v>
      </c>
      <c r="G35" s="6" t="s">
        <v>29</v>
      </c>
      <c r="H35" s="7">
        <v>506</v>
      </c>
      <c r="I35" s="7">
        <v>500.3</v>
      </c>
      <c r="J35" s="7">
        <v>455</v>
      </c>
      <c r="K35" s="7">
        <v>5.7</v>
      </c>
      <c r="L35" s="7">
        <v>514.6</v>
      </c>
      <c r="M35" s="7">
        <v>514.6</v>
      </c>
      <c r="N35" s="7">
        <v>468.2</v>
      </c>
      <c r="O35" s="7">
        <v>0</v>
      </c>
      <c r="P35" s="20">
        <v>416.5</v>
      </c>
      <c r="Q35" s="9">
        <v>416.5</v>
      </c>
      <c r="R35" s="9">
        <v>384.6</v>
      </c>
      <c r="S35" s="9">
        <v>0</v>
      </c>
      <c r="T35" s="20">
        <v>416.5</v>
      </c>
      <c r="U35" s="9">
        <v>416.5</v>
      </c>
      <c r="V35" s="9">
        <v>384.6</v>
      </c>
      <c r="W35" s="9">
        <v>0</v>
      </c>
    </row>
    <row r="36" spans="1:23" ht="31.5" customHeight="1" x14ac:dyDescent="0.25">
      <c r="A36" s="78"/>
      <c r="B36" s="79"/>
      <c r="C36" s="104"/>
      <c r="D36" s="105"/>
      <c r="E36" s="125"/>
      <c r="F36" s="125"/>
      <c r="G36" s="6" t="s">
        <v>38</v>
      </c>
      <c r="H36" s="7">
        <v>20.5</v>
      </c>
      <c r="I36" s="7">
        <v>18.7</v>
      </c>
      <c r="J36" s="7">
        <v>11.4</v>
      </c>
      <c r="K36" s="7">
        <v>1.8</v>
      </c>
      <c r="L36" s="7">
        <v>0</v>
      </c>
      <c r="M36" s="7">
        <v>0</v>
      </c>
      <c r="N36" s="7">
        <v>0</v>
      </c>
      <c r="O36" s="7">
        <v>0</v>
      </c>
      <c r="P36" s="20">
        <v>0</v>
      </c>
      <c r="Q36" s="9">
        <v>0</v>
      </c>
      <c r="R36" s="9">
        <v>0</v>
      </c>
      <c r="S36" s="9">
        <v>0</v>
      </c>
      <c r="T36" s="20">
        <v>0</v>
      </c>
      <c r="U36" s="9">
        <v>0</v>
      </c>
      <c r="V36" s="9">
        <v>0</v>
      </c>
      <c r="W36" s="9">
        <v>0</v>
      </c>
    </row>
    <row r="37" spans="1:23" ht="31.5" customHeight="1" x14ac:dyDescent="0.25">
      <c r="A37" s="50"/>
      <c r="B37" s="52"/>
      <c r="C37" s="54"/>
      <c r="D37" s="56"/>
      <c r="E37" s="122"/>
      <c r="F37" s="122"/>
      <c r="G37" s="12" t="s">
        <v>21</v>
      </c>
      <c r="H37" s="13">
        <f t="shared" ref="H37:W37" si="12">SUM(H35:H36)</f>
        <v>526.5</v>
      </c>
      <c r="I37" s="13">
        <f t="shared" si="12"/>
        <v>519</v>
      </c>
      <c r="J37" s="13">
        <f t="shared" si="12"/>
        <v>466.4</v>
      </c>
      <c r="K37" s="13">
        <f t="shared" si="12"/>
        <v>7.5</v>
      </c>
      <c r="L37" s="13">
        <f t="shared" si="12"/>
        <v>514.6</v>
      </c>
      <c r="M37" s="13">
        <f t="shared" si="12"/>
        <v>514.6</v>
      </c>
      <c r="N37" s="13">
        <f t="shared" si="12"/>
        <v>468.2</v>
      </c>
      <c r="O37" s="13">
        <f t="shared" si="12"/>
        <v>0</v>
      </c>
      <c r="P37" s="21">
        <f t="shared" si="12"/>
        <v>416.5</v>
      </c>
      <c r="Q37" s="16">
        <f t="shared" si="12"/>
        <v>416.5</v>
      </c>
      <c r="R37" s="16">
        <f t="shared" si="12"/>
        <v>384.6</v>
      </c>
      <c r="S37" s="16">
        <f t="shared" si="12"/>
        <v>0</v>
      </c>
      <c r="T37" s="16">
        <f t="shared" si="12"/>
        <v>416.5</v>
      </c>
      <c r="U37" s="16">
        <f t="shared" si="12"/>
        <v>416.5</v>
      </c>
      <c r="V37" s="16">
        <f t="shared" si="12"/>
        <v>384.6</v>
      </c>
      <c r="W37" s="16">
        <f t="shared" si="12"/>
        <v>0</v>
      </c>
    </row>
    <row r="38" spans="1:23" ht="31.5" customHeight="1" x14ac:dyDescent="0.25">
      <c r="A38" s="49" t="s">
        <v>17</v>
      </c>
      <c r="B38" s="51" t="s">
        <v>17</v>
      </c>
      <c r="C38" s="53" t="s">
        <v>44</v>
      </c>
      <c r="D38" s="55" t="s">
        <v>45</v>
      </c>
      <c r="E38" s="121" t="s">
        <v>31</v>
      </c>
      <c r="F38" s="121">
        <v>12</v>
      </c>
      <c r="G38" s="6" t="s">
        <v>29</v>
      </c>
      <c r="H38" s="7">
        <v>7.5</v>
      </c>
      <c r="I38" s="7">
        <v>7.5</v>
      </c>
      <c r="J38" s="7">
        <v>0</v>
      </c>
      <c r="K38" s="7">
        <v>0</v>
      </c>
      <c r="L38" s="7">
        <v>7.5</v>
      </c>
      <c r="M38" s="7">
        <v>7.5</v>
      </c>
      <c r="N38" s="7">
        <v>0</v>
      </c>
      <c r="O38" s="7">
        <v>0</v>
      </c>
      <c r="P38" s="20">
        <v>11</v>
      </c>
      <c r="Q38" s="9">
        <v>11</v>
      </c>
      <c r="R38" s="9">
        <v>0</v>
      </c>
      <c r="S38" s="9">
        <v>0</v>
      </c>
      <c r="T38" s="9">
        <v>11</v>
      </c>
      <c r="U38" s="9">
        <v>11</v>
      </c>
      <c r="V38" s="9">
        <v>0</v>
      </c>
      <c r="W38" s="9">
        <v>0</v>
      </c>
    </row>
    <row r="39" spans="1:23" ht="31.5" customHeight="1" x14ac:dyDescent="0.25">
      <c r="A39" s="78"/>
      <c r="B39" s="79"/>
      <c r="C39" s="104"/>
      <c r="D39" s="105"/>
      <c r="E39" s="125"/>
      <c r="F39" s="125"/>
      <c r="G39" s="6" t="s">
        <v>38</v>
      </c>
      <c r="H39" s="7">
        <v>7.4</v>
      </c>
      <c r="I39" s="7">
        <v>7.4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20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</row>
    <row r="40" spans="1:23" ht="31.5" customHeight="1" x14ac:dyDescent="0.25">
      <c r="A40" s="50"/>
      <c r="B40" s="52"/>
      <c r="C40" s="54"/>
      <c r="D40" s="56"/>
      <c r="E40" s="122"/>
      <c r="F40" s="122"/>
      <c r="G40" s="12" t="s">
        <v>21</v>
      </c>
      <c r="H40" s="13">
        <f t="shared" ref="H40:W40" si="13">SUM(H38:H39)</f>
        <v>14.9</v>
      </c>
      <c r="I40" s="13">
        <f t="shared" si="13"/>
        <v>14.9</v>
      </c>
      <c r="J40" s="13">
        <f t="shared" si="13"/>
        <v>0</v>
      </c>
      <c r="K40" s="13">
        <f t="shared" si="13"/>
        <v>0</v>
      </c>
      <c r="L40" s="13">
        <f t="shared" si="13"/>
        <v>7.5</v>
      </c>
      <c r="M40" s="13">
        <f t="shared" si="13"/>
        <v>7.5</v>
      </c>
      <c r="N40" s="13">
        <f t="shared" si="13"/>
        <v>0</v>
      </c>
      <c r="O40" s="13">
        <f t="shared" si="13"/>
        <v>0</v>
      </c>
      <c r="P40" s="23">
        <f t="shared" si="13"/>
        <v>11</v>
      </c>
      <c r="Q40" s="16">
        <f t="shared" si="13"/>
        <v>11</v>
      </c>
      <c r="R40" s="16">
        <f t="shared" si="13"/>
        <v>0</v>
      </c>
      <c r="S40" s="16">
        <f t="shared" si="13"/>
        <v>0</v>
      </c>
      <c r="T40" s="16">
        <f t="shared" si="13"/>
        <v>11</v>
      </c>
      <c r="U40" s="16">
        <f t="shared" si="13"/>
        <v>11</v>
      </c>
      <c r="V40" s="16">
        <f t="shared" si="13"/>
        <v>0</v>
      </c>
      <c r="W40" s="16">
        <f t="shared" si="13"/>
        <v>0</v>
      </c>
    </row>
    <row r="41" spans="1:23" ht="24.6" customHeight="1" x14ac:dyDescent="0.25">
      <c r="A41" s="49" t="s">
        <v>17</v>
      </c>
      <c r="B41" s="51" t="s">
        <v>17</v>
      </c>
      <c r="C41" s="53" t="s">
        <v>46</v>
      </c>
      <c r="D41" s="55" t="s">
        <v>110</v>
      </c>
      <c r="E41" s="121" t="s">
        <v>31</v>
      </c>
      <c r="F41" s="121">
        <v>21</v>
      </c>
      <c r="G41" s="6" t="s">
        <v>29</v>
      </c>
      <c r="H41" s="7">
        <v>0</v>
      </c>
      <c r="I41" s="7">
        <v>0</v>
      </c>
      <c r="J41" s="7">
        <v>0</v>
      </c>
      <c r="K41" s="7">
        <v>0</v>
      </c>
      <c r="L41" s="7">
        <v>29</v>
      </c>
      <c r="M41" s="7">
        <v>29</v>
      </c>
      <c r="N41" s="7">
        <v>25.6</v>
      </c>
      <c r="O41" s="7">
        <v>0</v>
      </c>
      <c r="P41" s="14">
        <v>12.6</v>
      </c>
      <c r="Q41" s="9">
        <v>12.6</v>
      </c>
      <c r="R41" s="9">
        <v>0</v>
      </c>
      <c r="S41" s="9">
        <v>0</v>
      </c>
      <c r="T41" s="14">
        <v>12.6</v>
      </c>
      <c r="U41" s="9">
        <v>12.6</v>
      </c>
      <c r="V41" s="9">
        <v>0</v>
      </c>
      <c r="W41" s="9">
        <v>0</v>
      </c>
    </row>
    <row r="42" spans="1:23" ht="30" customHeight="1" x14ac:dyDescent="0.25">
      <c r="A42" s="50"/>
      <c r="B42" s="52"/>
      <c r="C42" s="54"/>
      <c r="D42" s="56"/>
      <c r="E42" s="122"/>
      <c r="F42" s="122"/>
      <c r="G42" s="12" t="s">
        <v>21</v>
      </c>
      <c r="H42" s="13">
        <f t="shared" ref="H42:I42" si="14">SUM(H41:H41)</f>
        <v>0</v>
      </c>
      <c r="I42" s="13">
        <f t="shared" si="14"/>
        <v>0</v>
      </c>
      <c r="J42" s="13">
        <f>SUM(J41)</f>
        <v>0</v>
      </c>
      <c r="K42" s="13">
        <f>SUM(K41)</f>
        <v>0</v>
      </c>
      <c r="L42" s="13">
        <f t="shared" ref="L42:M42" si="15">SUM(L41:L41)</f>
        <v>29</v>
      </c>
      <c r="M42" s="13">
        <f t="shared" si="15"/>
        <v>29</v>
      </c>
      <c r="N42" s="13">
        <f>SUM(N41)</f>
        <v>25.6</v>
      </c>
      <c r="O42" s="13">
        <f>SUM(O41)</f>
        <v>0</v>
      </c>
      <c r="P42" s="15">
        <f>SUM(P41)</f>
        <v>12.6</v>
      </c>
      <c r="Q42" s="13">
        <f t="shared" ref="Q42:W42" si="16">SUM(Q41:Q41)</f>
        <v>12.6</v>
      </c>
      <c r="R42" s="13">
        <f t="shared" si="16"/>
        <v>0</v>
      </c>
      <c r="S42" s="13">
        <f t="shared" si="16"/>
        <v>0</v>
      </c>
      <c r="T42" s="13">
        <f t="shared" si="16"/>
        <v>12.6</v>
      </c>
      <c r="U42" s="13">
        <f t="shared" si="16"/>
        <v>12.6</v>
      </c>
      <c r="V42" s="13">
        <f t="shared" si="16"/>
        <v>0</v>
      </c>
      <c r="W42" s="13">
        <f t="shared" si="16"/>
        <v>0</v>
      </c>
    </row>
    <row r="43" spans="1:23" ht="27" customHeight="1" x14ac:dyDescent="0.25">
      <c r="A43" s="78" t="s">
        <v>17</v>
      </c>
      <c r="B43" s="79" t="s">
        <v>17</v>
      </c>
      <c r="C43" s="104" t="s">
        <v>47</v>
      </c>
      <c r="D43" s="105" t="s">
        <v>112</v>
      </c>
      <c r="E43" s="125" t="s">
        <v>31</v>
      </c>
      <c r="F43" s="125" t="s">
        <v>122</v>
      </c>
      <c r="G43" s="6" t="s">
        <v>29</v>
      </c>
      <c r="H43" s="7">
        <v>78.5</v>
      </c>
      <c r="I43" s="7">
        <v>78.5</v>
      </c>
      <c r="J43" s="7">
        <v>23</v>
      </c>
      <c r="K43" s="7">
        <v>0</v>
      </c>
      <c r="L43" s="7">
        <v>101.1</v>
      </c>
      <c r="M43" s="7">
        <v>101.1</v>
      </c>
      <c r="N43" s="7">
        <v>14.2</v>
      </c>
      <c r="O43" s="7">
        <v>0</v>
      </c>
      <c r="P43" s="20">
        <v>81.599999999999994</v>
      </c>
      <c r="Q43" s="9">
        <v>81.599999999999994</v>
      </c>
      <c r="R43" s="9">
        <v>41.1</v>
      </c>
      <c r="S43" s="9">
        <v>0</v>
      </c>
      <c r="T43" s="20">
        <v>81.599999999999994</v>
      </c>
      <c r="U43" s="9">
        <v>81.599999999999994</v>
      </c>
      <c r="V43" s="9">
        <v>41.1</v>
      </c>
      <c r="W43" s="9">
        <v>0</v>
      </c>
    </row>
    <row r="44" spans="1:23" ht="27" customHeight="1" x14ac:dyDescent="0.25">
      <c r="A44" s="78"/>
      <c r="B44" s="79"/>
      <c r="C44" s="104"/>
      <c r="D44" s="105"/>
      <c r="E44" s="125"/>
      <c r="F44" s="125"/>
      <c r="G44" s="6" t="s">
        <v>38</v>
      </c>
      <c r="H44" s="7">
        <v>8</v>
      </c>
      <c r="I44" s="7">
        <v>8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20">
        <v>0</v>
      </c>
      <c r="Q44" s="9">
        <v>0</v>
      </c>
      <c r="R44" s="9">
        <v>0</v>
      </c>
      <c r="S44" s="9">
        <v>0</v>
      </c>
      <c r="T44" s="20">
        <v>0</v>
      </c>
      <c r="U44" s="9">
        <v>0</v>
      </c>
      <c r="V44" s="9">
        <v>0</v>
      </c>
      <c r="W44" s="9">
        <v>0</v>
      </c>
    </row>
    <row r="45" spans="1:23" ht="48.6" customHeight="1" x14ac:dyDescent="0.25">
      <c r="A45" s="50"/>
      <c r="B45" s="52"/>
      <c r="C45" s="54"/>
      <c r="D45" s="56"/>
      <c r="E45" s="122"/>
      <c r="F45" s="86"/>
      <c r="G45" s="12" t="s">
        <v>21</v>
      </c>
      <c r="H45" s="13">
        <f t="shared" ref="H45:W45" si="17">SUM(H43:H44)</f>
        <v>86.5</v>
      </c>
      <c r="I45" s="13">
        <f t="shared" si="17"/>
        <v>86.5</v>
      </c>
      <c r="J45" s="13">
        <f t="shared" si="17"/>
        <v>23</v>
      </c>
      <c r="K45" s="13">
        <f t="shared" si="17"/>
        <v>0</v>
      </c>
      <c r="L45" s="13">
        <f t="shared" si="17"/>
        <v>101.1</v>
      </c>
      <c r="M45" s="13">
        <f t="shared" si="17"/>
        <v>101.1</v>
      </c>
      <c r="N45" s="13">
        <f t="shared" si="17"/>
        <v>14.2</v>
      </c>
      <c r="O45" s="13">
        <f t="shared" si="17"/>
        <v>0</v>
      </c>
      <c r="P45" s="23">
        <f t="shared" si="17"/>
        <v>81.599999999999994</v>
      </c>
      <c r="Q45" s="16">
        <f t="shared" si="17"/>
        <v>81.599999999999994</v>
      </c>
      <c r="R45" s="16">
        <f t="shared" si="17"/>
        <v>41.1</v>
      </c>
      <c r="S45" s="16">
        <f t="shared" si="17"/>
        <v>0</v>
      </c>
      <c r="T45" s="16">
        <f t="shared" si="17"/>
        <v>81.599999999999994</v>
      </c>
      <c r="U45" s="16">
        <f t="shared" si="17"/>
        <v>81.599999999999994</v>
      </c>
      <c r="V45" s="16">
        <f t="shared" si="17"/>
        <v>41.1</v>
      </c>
      <c r="W45" s="16">
        <f t="shared" si="17"/>
        <v>0</v>
      </c>
    </row>
    <row r="46" spans="1:23" ht="29.45" customHeight="1" x14ac:dyDescent="0.25">
      <c r="A46" s="49" t="s">
        <v>17</v>
      </c>
      <c r="B46" s="51" t="s">
        <v>17</v>
      </c>
      <c r="C46" s="53" t="s">
        <v>48</v>
      </c>
      <c r="D46" s="55" t="s">
        <v>49</v>
      </c>
      <c r="E46" s="121" t="s">
        <v>50</v>
      </c>
      <c r="F46" s="121" t="s">
        <v>111</v>
      </c>
      <c r="G46" s="6" t="s">
        <v>29</v>
      </c>
      <c r="H46" s="7">
        <v>22.5</v>
      </c>
      <c r="I46" s="7">
        <v>22.5</v>
      </c>
      <c r="J46" s="7">
        <v>0</v>
      </c>
      <c r="K46" s="7">
        <v>0</v>
      </c>
      <c r="L46" s="7">
        <v>22.6</v>
      </c>
      <c r="M46" s="7">
        <v>22.6</v>
      </c>
      <c r="N46" s="7">
        <v>0</v>
      </c>
      <c r="O46" s="7">
        <v>0</v>
      </c>
      <c r="P46" s="20">
        <v>25.8</v>
      </c>
      <c r="Q46" s="9">
        <v>25.8</v>
      </c>
      <c r="R46" s="9">
        <v>0</v>
      </c>
      <c r="S46" s="9">
        <v>0</v>
      </c>
      <c r="T46" s="20">
        <v>25.8</v>
      </c>
      <c r="U46" s="9">
        <v>25.8</v>
      </c>
      <c r="V46" s="9">
        <v>0</v>
      </c>
      <c r="W46" s="9">
        <v>0</v>
      </c>
    </row>
    <row r="47" spans="1:23" ht="29.45" customHeight="1" x14ac:dyDescent="0.25">
      <c r="A47" s="50"/>
      <c r="B47" s="52"/>
      <c r="C47" s="54"/>
      <c r="D47" s="56"/>
      <c r="E47" s="122"/>
      <c r="F47" s="122"/>
      <c r="G47" s="12" t="s">
        <v>21</v>
      </c>
      <c r="H47" s="13">
        <f t="shared" ref="H47:K47" si="18">SUM(H46)</f>
        <v>22.5</v>
      </c>
      <c r="I47" s="13">
        <f t="shared" si="18"/>
        <v>22.5</v>
      </c>
      <c r="J47" s="13">
        <f t="shared" si="18"/>
        <v>0</v>
      </c>
      <c r="K47" s="13">
        <f t="shared" si="18"/>
        <v>0</v>
      </c>
      <c r="L47" s="13">
        <f t="shared" ref="L47:O47" si="19">SUM(L46)</f>
        <v>22.6</v>
      </c>
      <c r="M47" s="13">
        <f t="shared" si="19"/>
        <v>22.6</v>
      </c>
      <c r="N47" s="13">
        <f t="shared" si="19"/>
        <v>0</v>
      </c>
      <c r="O47" s="13">
        <f t="shared" si="19"/>
        <v>0</v>
      </c>
      <c r="P47" s="21">
        <f t="shared" ref="P47:W47" si="20">SUM(P46)</f>
        <v>25.8</v>
      </c>
      <c r="Q47" s="16">
        <f t="shared" si="20"/>
        <v>25.8</v>
      </c>
      <c r="R47" s="16">
        <f t="shared" si="20"/>
        <v>0</v>
      </c>
      <c r="S47" s="16">
        <f t="shared" si="20"/>
        <v>0</v>
      </c>
      <c r="T47" s="16">
        <f t="shared" si="20"/>
        <v>25.8</v>
      </c>
      <c r="U47" s="16">
        <f t="shared" si="20"/>
        <v>25.8</v>
      </c>
      <c r="V47" s="16">
        <f t="shared" si="20"/>
        <v>0</v>
      </c>
      <c r="W47" s="16">
        <f t="shared" si="20"/>
        <v>0</v>
      </c>
    </row>
    <row r="48" spans="1:23" ht="29.45" customHeight="1" x14ac:dyDescent="0.25">
      <c r="A48" s="49" t="s">
        <v>17</v>
      </c>
      <c r="B48" s="51" t="s">
        <v>17</v>
      </c>
      <c r="C48" s="53" t="s">
        <v>70</v>
      </c>
      <c r="D48" s="55" t="s">
        <v>108</v>
      </c>
      <c r="E48" s="57" t="s">
        <v>34</v>
      </c>
      <c r="F48" s="57">
        <v>21</v>
      </c>
      <c r="G48" s="28" t="s">
        <v>29</v>
      </c>
      <c r="H48" s="39">
        <v>0</v>
      </c>
      <c r="I48" s="39">
        <v>0</v>
      </c>
      <c r="J48" s="39">
        <v>0</v>
      </c>
      <c r="K48" s="39">
        <v>0</v>
      </c>
      <c r="L48" s="39">
        <v>35.200000000000003</v>
      </c>
      <c r="M48" s="39">
        <v>35.200000000000003</v>
      </c>
      <c r="N48" s="39">
        <v>24.9</v>
      </c>
      <c r="O48" s="39">
        <v>0</v>
      </c>
      <c r="P48" s="44">
        <v>25</v>
      </c>
      <c r="Q48" s="45">
        <v>25</v>
      </c>
      <c r="R48" s="45">
        <v>11</v>
      </c>
      <c r="S48" s="45">
        <v>0</v>
      </c>
      <c r="T48" s="44">
        <v>25</v>
      </c>
      <c r="U48" s="45">
        <v>25</v>
      </c>
      <c r="V48" s="45">
        <v>11</v>
      </c>
      <c r="W48" s="45">
        <v>0</v>
      </c>
    </row>
    <row r="49" spans="1:24" ht="29.45" customHeight="1" x14ac:dyDescent="0.25">
      <c r="A49" s="50"/>
      <c r="B49" s="52"/>
      <c r="C49" s="54"/>
      <c r="D49" s="56"/>
      <c r="E49" s="58"/>
      <c r="F49" s="58"/>
      <c r="G49" s="27" t="s">
        <v>21</v>
      </c>
      <c r="H49" s="13">
        <f t="shared" ref="H49:K49" si="21">SUM(H48)</f>
        <v>0</v>
      </c>
      <c r="I49" s="13">
        <f t="shared" si="21"/>
        <v>0</v>
      </c>
      <c r="J49" s="13">
        <f t="shared" si="21"/>
        <v>0</v>
      </c>
      <c r="K49" s="13">
        <f t="shared" si="21"/>
        <v>0</v>
      </c>
      <c r="L49" s="13">
        <f t="shared" ref="L49:W49" si="22">SUM(L48)</f>
        <v>35.200000000000003</v>
      </c>
      <c r="M49" s="13">
        <f t="shared" si="22"/>
        <v>35.200000000000003</v>
      </c>
      <c r="N49" s="13">
        <f t="shared" si="22"/>
        <v>24.9</v>
      </c>
      <c r="O49" s="13">
        <f t="shared" si="22"/>
        <v>0</v>
      </c>
      <c r="P49" s="21">
        <f t="shared" si="22"/>
        <v>25</v>
      </c>
      <c r="Q49" s="16">
        <f t="shared" si="22"/>
        <v>25</v>
      </c>
      <c r="R49" s="16">
        <f t="shared" si="22"/>
        <v>11</v>
      </c>
      <c r="S49" s="16">
        <f t="shared" si="22"/>
        <v>0</v>
      </c>
      <c r="T49" s="16">
        <f t="shared" si="22"/>
        <v>25</v>
      </c>
      <c r="U49" s="16">
        <f t="shared" si="22"/>
        <v>25</v>
      </c>
      <c r="V49" s="16">
        <f t="shared" si="22"/>
        <v>11</v>
      </c>
      <c r="W49" s="16">
        <f t="shared" si="22"/>
        <v>0</v>
      </c>
    </row>
    <row r="50" spans="1:24" ht="29.45" customHeight="1" x14ac:dyDescent="0.25">
      <c r="A50" s="49" t="s">
        <v>17</v>
      </c>
      <c r="B50" s="51" t="s">
        <v>17</v>
      </c>
      <c r="C50" s="53" t="s">
        <v>130</v>
      </c>
      <c r="D50" s="121" t="s">
        <v>131</v>
      </c>
      <c r="E50" s="57" t="s">
        <v>31</v>
      </c>
      <c r="F50" s="57" t="s">
        <v>132</v>
      </c>
      <c r="G50" s="28" t="s">
        <v>29</v>
      </c>
      <c r="H50" s="39">
        <v>0</v>
      </c>
      <c r="I50" s="39">
        <v>0</v>
      </c>
      <c r="J50" s="39">
        <v>0</v>
      </c>
      <c r="K50" s="39">
        <v>0</v>
      </c>
      <c r="L50" s="39">
        <v>34.6</v>
      </c>
      <c r="M50" s="39">
        <v>34.6</v>
      </c>
      <c r="N50" s="39">
        <v>0</v>
      </c>
      <c r="O50" s="39">
        <v>0</v>
      </c>
      <c r="P50" s="44">
        <v>40</v>
      </c>
      <c r="Q50" s="45">
        <v>40</v>
      </c>
      <c r="R50" s="45">
        <v>0</v>
      </c>
      <c r="S50" s="45">
        <v>0</v>
      </c>
      <c r="T50" s="45">
        <v>40</v>
      </c>
      <c r="U50" s="45">
        <v>40</v>
      </c>
      <c r="V50" s="45">
        <v>0</v>
      </c>
      <c r="W50" s="45">
        <v>0</v>
      </c>
    </row>
    <row r="51" spans="1:24" ht="29.45" customHeight="1" x14ac:dyDescent="0.25">
      <c r="A51" s="78"/>
      <c r="B51" s="79"/>
      <c r="C51" s="104"/>
      <c r="D51" s="125"/>
      <c r="E51" s="126"/>
      <c r="F51" s="126"/>
      <c r="G51" s="28" t="s">
        <v>38</v>
      </c>
      <c r="H51" s="39">
        <v>0</v>
      </c>
      <c r="I51" s="39">
        <v>0</v>
      </c>
      <c r="J51" s="39">
        <v>0</v>
      </c>
      <c r="K51" s="39">
        <v>0</v>
      </c>
      <c r="L51" s="39">
        <v>102.3</v>
      </c>
      <c r="M51" s="39">
        <v>102.3</v>
      </c>
      <c r="N51" s="39">
        <v>3.9</v>
      </c>
      <c r="O51" s="39">
        <v>0</v>
      </c>
      <c r="P51" s="44">
        <v>110</v>
      </c>
      <c r="Q51" s="45">
        <v>110</v>
      </c>
      <c r="R51" s="45">
        <v>0</v>
      </c>
      <c r="S51" s="45">
        <v>0</v>
      </c>
      <c r="T51" s="45">
        <v>110</v>
      </c>
      <c r="U51" s="45">
        <v>110</v>
      </c>
      <c r="V51" s="45">
        <v>0</v>
      </c>
      <c r="W51" s="45">
        <v>0</v>
      </c>
    </row>
    <row r="52" spans="1:24" ht="29.45" customHeight="1" x14ac:dyDescent="0.25">
      <c r="A52" s="50"/>
      <c r="B52" s="52"/>
      <c r="C52" s="54"/>
      <c r="D52" s="122"/>
      <c r="E52" s="58"/>
      <c r="F52" s="58"/>
      <c r="G52" s="27" t="s">
        <v>21</v>
      </c>
      <c r="H52" s="13">
        <f t="shared" ref="H52:W52" si="23">SUM(H50:H51)</f>
        <v>0</v>
      </c>
      <c r="I52" s="13">
        <f t="shared" si="23"/>
        <v>0</v>
      </c>
      <c r="J52" s="13">
        <f t="shared" si="23"/>
        <v>0</v>
      </c>
      <c r="K52" s="13">
        <f t="shared" si="23"/>
        <v>0</v>
      </c>
      <c r="L52" s="13">
        <f t="shared" si="23"/>
        <v>136.9</v>
      </c>
      <c r="M52" s="13">
        <f t="shared" si="23"/>
        <v>136.9</v>
      </c>
      <c r="N52" s="13">
        <f t="shared" si="23"/>
        <v>3.9</v>
      </c>
      <c r="O52" s="13">
        <f t="shared" si="23"/>
        <v>0</v>
      </c>
      <c r="P52" s="21">
        <f t="shared" si="23"/>
        <v>150</v>
      </c>
      <c r="Q52" s="16">
        <f t="shared" si="23"/>
        <v>150</v>
      </c>
      <c r="R52" s="16">
        <f t="shared" si="23"/>
        <v>0</v>
      </c>
      <c r="S52" s="16">
        <f t="shared" si="23"/>
        <v>0</v>
      </c>
      <c r="T52" s="16">
        <f t="shared" si="23"/>
        <v>150</v>
      </c>
      <c r="U52" s="16">
        <f t="shared" si="23"/>
        <v>150</v>
      </c>
      <c r="V52" s="16">
        <f t="shared" si="23"/>
        <v>0</v>
      </c>
      <c r="W52" s="16">
        <f t="shared" si="23"/>
        <v>0</v>
      </c>
    </row>
    <row r="53" spans="1:24" ht="24.6" customHeight="1" x14ac:dyDescent="0.25">
      <c r="A53" s="4" t="s">
        <v>17</v>
      </c>
      <c r="B53" s="24" t="s">
        <v>17</v>
      </c>
      <c r="C53" s="64" t="s">
        <v>51</v>
      </c>
      <c r="D53" s="65"/>
      <c r="E53" s="65"/>
      <c r="F53" s="65"/>
      <c r="G53" s="66"/>
      <c r="H53" s="25">
        <f>SUM(H52,H49,H47,H45,H42,H40,H37,H34,H30,H26,H24,H21,H17)</f>
        <v>2324.0999999999995</v>
      </c>
      <c r="I53" s="25">
        <f>SUM(I52,I49,I47,I45,I42,I40,I37,I34,I30,I26,I24,I21,I17)</f>
        <v>2316.5999999999995</v>
      </c>
      <c r="J53" s="25">
        <f t="shared" ref="J53:W53" si="24">SUM(J17,J21,J24,J26,J30,J34,J37,J40,J42,J45,J47,J49,J52)</f>
        <v>1572.6999999999998</v>
      </c>
      <c r="K53" s="25">
        <f t="shared" si="24"/>
        <v>7.5</v>
      </c>
      <c r="L53" s="25">
        <f t="shared" si="24"/>
        <v>2509.9999999999995</v>
      </c>
      <c r="M53" s="25">
        <f t="shared" si="24"/>
        <v>2509.9999999999995</v>
      </c>
      <c r="N53" s="25">
        <f t="shared" si="24"/>
        <v>1696.5000000000002</v>
      </c>
      <c r="O53" s="25">
        <f t="shared" si="24"/>
        <v>0</v>
      </c>
      <c r="P53" s="25">
        <f t="shared" si="24"/>
        <v>2024.1</v>
      </c>
      <c r="Q53" s="25">
        <f t="shared" si="24"/>
        <v>2024.1</v>
      </c>
      <c r="R53" s="25">
        <f t="shared" si="24"/>
        <v>1319.9</v>
      </c>
      <c r="S53" s="25">
        <f t="shared" si="24"/>
        <v>0</v>
      </c>
      <c r="T53" s="25">
        <f t="shared" si="24"/>
        <v>2024.1</v>
      </c>
      <c r="U53" s="25">
        <f t="shared" si="24"/>
        <v>2024.1</v>
      </c>
      <c r="V53" s="25">
        <f t="shared" si="24"/>
        <v>1319.9</v>
      </c>
      <c r="W53" s="25">
        <f t="shared" si="24"/>
        <v>0</v>
      </c>
    </row>
    <row r="54" spans="1:24" ht="23.45" customHeight="1" x14ac:dyDescent="0.25">
      <c r="A54" s="4" t="s">
        <v>17</v>
      </c>
      <c r="B54" s="5" t="s">
        <v>22</v>
      </c>
      <c r="C54" s="95" t="s">
        <v>52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7"/>
    </row>
    <row r="55" spans="1:24" ht="27" customHeight="1" x14ac:dyDescent="0.25">
      <c r="A55" s="123" t="s">
        <v>17</v>
      </c>
      <c r="B55" s="124" t="s">
        <v>22</v>
      </c>
      <c r="C55" s="53" t="s">
        <v>17</v>
      </c>
      <c r="D55" s="55" t="s">
        <v>53</v>
      </c>
      <c r="E55" s="107" t="s">
        <v>123</v>
      </c>
      <c r="F55" s="107" t="s">
        <v>54</v>
      </c>
      <c r="G55" s="6" t="s">
        <v>20</v>
      </c>
      <c r="H55" s="7">
        <v>3</v>
      </c>
      <c r="I55" s="7">
        <v>3</v>
      </c>
      <c r="J55" s="7">
        <v>3</v>
      </c>
      <c r="K55" s="7">
        <v>0</v>
      </c>
      <c r="L55" s="7">
        <v>3.5</v>
      </c>
      <c r="M55" s="7">
        <v>3.5</v>
      </c>
      <c r="N55" s="7">
        <v>3.4</v>
      </c>
      <c r="O55" s="7">
        <v>0</v>
      </c>
      <c r="P55" s="7">
        <v>3.5</v>
      </c>
      <c r="Q55" s="7">
        <v>3.5</v>
      </c>
      <c r="R55" s="7">
        <v>3.4</v>
      </c>
      <c r="S55" s="7">
        <v>0</v>
      </c>
      <c r="T55" s="7">
        <v>3.5</v>
      </c>
      <c r="U55" s="7">
        <v>3.5</v>
      </c>
      <c r="V55" s="7">
        <v>3.4</v>
      </c>
      <c r="W55" s="7">
        <v>0</v>
      </c>
      <c r="X55" s="10"/>
    </row>
    <row r="56" spans="1:24" ht="29.45" customHeight="1" x14ac:dyDescent="0.25">
      <c r="A56" s="86"/>
      <c r="B56" s="86"/>
      <c r="C56" s="54"/>
      <c r="D56" s="56"/>
      <c r="E56" s="89"/>
      <c r="F56" s="109"/>
      <c r="G56" s="12" t="s">
        <v>21</v>
      </c>
      <c r="H56" s="13">
        <f t="shared" ref="H56:K56" si="25">SUM(H55)</f>
        <v>3</v>
      </c>
      <c r="I56" s="13">
        <f t="shared" si="25"/>
        <v>3</v>
      </c>
      <c r="J56" s="13">
        <f t="shared" si="25"/>
        <v>3</v>
      </c>
      <c r="K56" s="13">
        <f t="shared" si="25"/>
        <v>0</v>
      </c>
      <c r="L56" s="13">
        <f t="shared" ref="L56:W56" si="26">SUM(L55)</f>
        <v>3.5</v>
      </c>
      <c r="M56" s="13">
        <f t="shared" si="26"/>
        <v>3.5</v>
      </c>
      <c r="N56" s="13">
        <f t="shared" si="26"/>
        <v>3.4</v>
      </c>
      <c r="O56" s="13">
        <f t="shared" si="26"/>
        <v>0</v>
      </c>
      <c r="P56" s="13">
        <f t="shared" si="26"/>
        <v>3.5</v>
      </c>
      <c r="Q56" s="13">
        <f t="shared" si="26"/>
        <v>3.5</v>
      </c>
      <c r="R56" s="13">
        <f t="shared" si="26"/>
        <v>3.4</v>
      </c>
      <c r="S56" s="13">
        <f t="shared" si="26"/>
        <v>0</v>
      </c>
      <c r="T56" s="13">
        <f t="shared" si="26"/>
        <v>3.5</v>
      </c>
      <c r="U56" s="13">
        <f t="shared" si="26"/>
        <v>3.5</v>
      </c>
      <c r="V56" s="13">
        <f t="shared" si="26"/>
        <v>3.4</v>
      </c>
      <c r="W56" s="13">
        <f t="shared" si="26"/>
        <v>0</v>
      </c>
    </row>
    <row r="57" spans="1:24" ht="24.75" customHeight="1" x14ac:dyDescent="0.25">
      <c r="A57" s="98" t="s">
        <v>17</v>
      </c>
      <c r="B57" s="101" t="s">
        <v>22</v>
      </c>
      <c r="C57" s="53" t="s">
        <v>22</v>
      </c>
      <c r="D57" s="55" t="s">
        <v>55</v>
      </c>
      <c r="E57" s="88" t="s">
        <v>56</v>
      </c>
      <c r="F57" s="107" t="s">
        <v>111</v>
      </c>
      <c r="G57" s="26" t="s">
        <v>29</v>
      </c>
      <c r="H57" s="7">
        <v>5</v>
      </c>
      <c r="I57" s="7">
        <v>5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10</v>
      </c>
      <c r="Q57" s="7">
        <v>10</v>
      </c>
      <c r="R57" s="7">
        <v>0</v>
      </c>
      <c r="S57" s="7">
        <v>0</v>
      </c>
      <c r="T57" s="7">
        <v>10</v>
      </c>
      <c r="U57" s="7">
        <v>10</v>
      </c>
      <c r="V57" s="7">
        <v>0</v>
      </c>
      <c r="W57" s="7">
        <v>0</v>
      </c>
    </row>
    <row r="58" spans="1:24" ht="24.75" customHeight="1" x14ac:dyDescent="0.25">
      <c r="A58" s="100"/>
      <c r="B58" s="103"/>
      <c r="C58" s="54"/>
      <c r="D58" s="56"/>
      <c r="E58" s="89"/>
      <c r="F58" s="109"/>
      <c r="G58" s="27" t="s">
        <v>21</v>
      </c>
      <c r="H58" s="13">
        <f t="shared" ref="H58:K58" si="27">SUM(H57:H57)</f>
        <v>5</v>
      </c>
      <c r="I58" s="13">
        <f t="shared" si="27"/>
        <v>5</v>
      </c>
      <c r="J58" s="13">
        <f t="shared" si="27"/>
        <v>0</v>
      </c>
      <c r="K58" s="13">
        <f t="shared" si="27"/>
        <v>0</v>
      </c>
      <c r="L58" s="13">
        <f t="shared" ref="L58:W58" si="28">SUM(L57:L57)</f>
        <v>0</v>
      </c>
      <c r="M58" s="13">
        <f t="shared" si="28"/>
        <v>0</v>
      </c>
      <c r="N58" s="13">
        <f t="shared" si="28"/>
        <v>0</v>
      </c>
      <c r="O58" s="13">
        <f t="shared" si="28"/>
        <v>0</v>
      </c>
      <c r="P58" s="13">
        <f t="shared" si="28"/>
        <v>10</v>
      </c>
      <c r="Q58" s="13">
        <f t="shared" si="28"/>
        <v>10</v>
      </c>
      <c r="R58" s="13">
        <f t="shared" si="28"/>
        <v>0</v>
      </c>
      <c r="S58" s="13">
        <f t="shared" si="28"/>
        <v>0</v>
      </c>
      <c r="T58" s="13">
        <f t="shared" si="28"/>
        <v>10</v>
      </c>
      <c r="U58" s="13">
        <f t="shared" si="28"/>
        <v>10</v>
      </c>
      <c r="V58" s="13">
        <f t="shared" si="28"/>
        <v>0</v>
      </c>
      <c r="W58" s="13">
        <f t="shared" si="28"/>
        <v>0</v>
      </c>
    </row>
    <row r="59" spans="1:24" ht="24.75" customHeight="1" x14ac:dyDescent="0.25">
      <c r="A59" s="98" t="s">
        <v>17</v>
      </c>
      <c r="B59" s="101" t="s">
        <v>22</v>
      </c>
      <c r="C59" s="53" t="s">
        <v>26</v>
      </c>
      <c r="D59" s="55" t="s">
        <v>103</v>
      </c>
      <c r="E59" s="88" t="s">
        <v>104</v>
      </c>
      <c r="F59" s="107" t="s">
        <v>111</v>
      </c>
      <c r="G59" s="26" t="s">
        <v>20</v>
      </c>
      <c r="H59" s="7">
        <v>2</v>
      </c>
      <c r="I59" s="7">
        <v>2</v>
      </c>
      <c r="J59" s="7">
        <v>0</v>
      </c>
      <c r="K59" s="7">
        <v>0</v>
      </c>
      <c r="L59" s="7">
        <v>2.1</v>
      </c>
      <c r="M59" s="7">
        <v>2.1</v>
      </c>
      <c r="N59" s="7">
        <v>0</v>
      </c>
      <c r="O59" s="7">
        <v>0</v>
      </c>
      <c r="P59" s="7">
        <v>2</v>
      </c>
      <c r="Q59" s="7">
        <v>2</v>
      </c>
      <c r="R59" s="7">
        <v>0</v>
      </c>
      <c r="S59" s="7">
        <v>0</v>
      </c>
      <c r="T59" s="7">
        <v>2</v>
      </c>
      <c r="U59" s="7">
        <v>2</v>
      </c>
      <c r="V59" s="7">
        <v>0</v>
      </c>
      <c r="W59" s="7">
        <v>0</v>
      </c>
    </row>
    <row r="60" spans="1:24" ht="58.9" customHeight="1" x14ac:dyDescent="0.25">
      <c r="A60" s="100"/>
      <c r="B60" s="103"/>
      <c r="C60" s="54"/>
      <c r="D60" s="56"/>
      <c r="E60" s="89"/>
      <c r="F60" s="109"/>
      <c r="G60" s="27" t="s">
        <v>21</v>
      </c>
      <c r="H60" s="13">
        <f t="shared" ref="H60:K60" si="29">SUM(H59)</f>
        <v>2</v>
      </c>
      <c r="I60" s="13">
        <f t="shared" si="29"/>
        <v>2</v>
      </c>
      <c r="J60" s="13">
        <f t="shared" si="29"/>
        <v>0</v>
      </c>
      <c r="K60" s="13">
        <f t="shared" si="29"/>
        <v>0</v>
      </c>
      <c r="L60" s="13">
        <f t="shared" ref="L60:O60" si="30">SUM(L59)</f>
        <v>2.1</v>
      </c>
      <c r="M60" s="13">
        <f t="shared" si="30"/>
        <v>2.1</v>
      </c>
      <c r="N60" s="13">
        <f t="shared" si="30"/>
        <v>0</v>
      </c>
      <c r="O60" s="13">
        <f t="shared" si="30"/>
        <v>0</v>
      </c>
      <c r="P60" s="13">
        <f t="shared" ref="P60:W60" si="31">SUM(P59)</f>
        <v>2</v>
      </c>
      <c r="Q60" s="13">
        <f t="shared" si="31"/>
        <v>2</v>
      </c>
      <c r="R60" s="13">
        <f t="shared" si="31"/>
        <v>0</v>
      </c>
      <c r="S60" s="13">
        <f t="shared" si="31"/>
        <v>0</v>
      </c>
      <c r="T60" s="13">
        <f t="shared" si="31"/>
        <v>2</v>
      </c>
      <c r="U60" s="13">
        <f t="shared" si="31"/>
        <v>2</v>
      </c>
      <c r="V60" s="13">
        <f t="shared" si="31"/>
        <v>0</v>
      </c>
      <c r="W60" s="13">
        <f t="shared" si="31"/>
        <v>0</v>
      </c>
    </row>
    <row r="61" spans="1:24" ht="24.75" customHeight="1" x14ac:dyDescent="0.25">
      <c r="A61" s="98" t="s">
        <v>17</v>
      </c>
      <c r="B61" s="101" t="s">
        <v>22</v>
      </c>
      <c r="C61" s="53" t="s">
        <v>30</v>
      </c>
      <c r="D61" s="55" t="s">
        <v>57</v>
      </c>
      <c r="E61" s="88" t="s">
        <v>58</v>
      </c>
      <c r="F61" s="107" t="s">
        <v>47</v>
      </c>
      <c r="G61" s="26" t="s">
        <v>29</v>
      </c>
      <c r="H61" s="7">
        <v>0.4</v>
      </c>
      <c r="I61" s="7">
        <v>0.4</v>
      </c>
      <c r="J61" s="7">
        <v>0</v>
      </c>
      <c r="K61" s="7">
        <v>0</v>
      </c>
      <c r="L61" s="7">
        <v>0.5</v>
      </c>
      <c r="M61" s="7">
        <v>0.5</v>
      </c>
      <c r="N61" s="7">
        <v>0</v>
      </c>
      <c r="O61" s="7">
        <v>0</v>
      </c>
      <c r="P61" s="7">
        <v>0.3</v>
      </c>
      <c r="Q61" s="7">
        <v>0.3</v>
      </c>
      <c r="R61" s="7">
        <v>0</v>
      </c>
      <c r="S61" s="7">
        <v>0</v>
      </c>
      <c r="T61" s="7">
        <v>0.3</v>
      </c>
      <c r="U61" s="7">
        <v>0.3</v>
      </c>
      <c r="V61" s="7">
        <v>0</v>
      </c>
      <c r="W61" s="7">
        <v>0</v>
      </c>
    </row>
    <row r="62" spans="1:24" ht="24.75" customHeight="1" x14ac:dyDescent="0.25">
      <c r="A62" s="100"/>
      <c r="B62" s="103"/>
      <c r="C62" s="54"/>
      <c r="D62" s="56"/>
      <c r="E62" s="89"/>
      <c r="F62" s="109"/>
      <c r="G62" s="27" t="s">
        <v>21</v>
      </c>
      <c r="H62" s="13">
        <f t="shared" ref="H62:K62" si="32">SUM(H61)</f>
        <v>0.4</v>
      </c>
      <c r="I62" s="13">
        <f t="shared" si="32"/>
        <v>0.4</v>
      </c>
      <c r="J62" s="13">
        <f t="shared" si="32"/>
        <v>0</v>
      </c>
      <c r="K62" s="13">
        <f t="shared" si="32"/>
        <v>0</v>
      </c>
      <c r="L62" s="13">
        <f t="shared" ref="L62:W62" si="33">SUM(L61)</f>
        <v>0.5</v>
      </c>
      <c r="M62" s="13">
        <f t="shared" si="33"/>
        <v>0.5</v>
      </c>
      <c r="N62" s="13">
        <f t="shared" si="33"/>
        <v>0</v>
      </c>
      <c r="O62" s="13">
        <f t="shared" si="33"/>
        <v>0</v>
      </c>
      <c r="P62" s="13">
        <f t="shared" si="33"/>
        <v>0.3</v>
      </c>
      <c r="Q62" s="13">
        <f t="shared" si="33"/>
        <v>0.3</v>
      </c>
      <c r="R62" s="13">
        <f t="shared" si="33"/>
        <v>0</v>
      </c>
      <c r="S62" s="13">
        <f t="shared" si="33"/>
        <v>0</v>
      </c>
      <c r="T62" s="13">
        <f t="shared" si="33"/>
        <v>0.3</v>
      </c>
      <c r="U62" s="13">
        <f t="shared" si="33"/>
        <v>0.3</v>
      </c>
      <c r="V62" s="13">
        <f t="shared" si="33"/>
        <v>0</v>
      </c>
      <c r="W62" s="13">
        <f t="shared" si="33"/>
        <v>0</v>
      </c>
    </row>
    <row r="63" spans="1:24" ht="24.75" customHeight="1" x14ac:dyDescent="0.25">
      <c r="A63" s="98" t="s">
        <v>17</v>
      </c>
      <c r="B63" s="101" t="s">
        <v>22</v>
      </c>
      <c r="C63" s="53" t="s">
        <v>32</v>
      </c>
      <c r="D63" s="55" t="s">
        <v>59</v>
      </c>
      <c r="E63" s="88" t="s">
        <v>60</v>
      </c>
      <c r="F63" s="107" t="s">
        <v>54</v>
      </c>
      <c r="G63" s="26" t="s">
        <v>29</v>
      </c>
      <c r="H63" s="7">
        <v>206.3</v>
      </c>
      <c r="I63" s="7">
        <v>206.3</v>
      </c>
      <c r="J63" s="7">
        <v>182.9</v>
      </c>
      <c r="K63" s="7">
        <v>0</v>
      </c>
      <c r="L63" s="7">
        <v>234.4</v>
      </c>
      <c r="M63" s="7">
        <v>234.4</v>
      </c>
      <c r="N63" s="7">
        <v>212.7</v>
      </c>
      <c r="O63" s="7">
        <v>0</v>
      </c>
      <c r="P63" s="7">
        <v>265.39999999999998</v>
      </c>
      <c r="Q63" s="7">
        <v>265.39999999999998</v>
      </c>
      <c r="R63" s="7">
        <v>222.9</v>
      </c>
      <c r="S63" s="7">
        <v>0</v>
      </c>
      <c r="T63" s="7">
        <v>265.39999999999998</v>
      </c>
      <c r="U63" s="7">
        <v>265.39999999999998</v>
      </c>
      <c r="V63" s="7">
        <v>222.9</v>
      </c>
      <c r="W63" s="7">
        <v>0</v>
      </c>
    </row>
    <row r="64" spans="1:24" ht="24.75" customHeight="1" x14ac:dyDescent="0.25">
      <c r="A64" s="100"/>
      <c r="B64" s="103"/>
      <c r="C64" s="54"/>
      <c r="D64" s="56"/>
      <c r="E64" s="89"/>
      <c r="F64" s="109"/>
      <c r="G64" s="27" t="s">
        <v>21</v>
      </c>
      <c r="H64" s="13">
        <f t="shared" ref="H64:K64" si="34">SUM(H63)</f>
        <v>206.3</v>
      </c>
      <c r="I64" s="13">
        <f t="shared" si="34"/>
        <v>206.3</v>
      </c>
      <c r="J64" s="13">
        <f t="shared" si="34"/>
        <v>182.9</v>
      </c>
      <c r="K64" s="13">
        <f t="shared" si="34"/>
        <v>0</v>
      </c>
      <c r="L64" s="13">
        <f t="shared" ref="L64:W64" si="35">SUM(L63)</f>
        <v>234.4</v>
      </c>
      <c r="M64" s="13">
        <f t="shared" si="35"/>
        <v>234.4</v>
      </c>
      <c r="N64" s="13">
        <f t="shared" si="35"/>
        <v>212.7</v>
      </c>
      <c r="O64" s="13">
        <f t="shared" si="35"/>
        <v>0</v>
      </c>
      <c r="P64" s="13">
        <f t="shared" si="35"/>
        <v>265.39999999999998</v>
      </c>
      <c r="Q64" s="13">
        <f t="shared" si="35"/>
        <v>265.39999999999998</v>
      </c>
      <c r="R64" s="13">
        <f t="shared" si="35"/>
        <v>222.9</v>
      </c>
      <c r="S64" s="13">
        <f t="shared" si="35"/>
        <v>0</v>
      </c>
      <c r="T64" s="13">
        <f t="shared" si="35"/>
        <v>265.39999999999998</v>
      </c>
      <c r="U64" s="13">
        <f t="shared" si="35"/>
        <v>265.39999999999998</v>
      </c>
      <c r="V64" s="13">
        <f t="shared" si="35"/>
        <v>222.9</v>
      </c>
      <c r="W64" s="13">
        <f t="shared" si="35"/>
        <v>0</v>
      </c>
    </row>
    <row r="65" spans="1:23" ht="24.75" customHeight="1" x14ac:dyDescent="0.25">
      <c r="A65" s="98" t="s">
        <v>17</v>
      </c>
      <c r="B65" s="101" t="s">
        <v>22</v>
      </c>
      <c r="C65" s="53" t="s">
        <v>35</v>
      </c>
      <c r="D65" s="55" t="s">
        <v>102</v>
      </c>
      <c r="E65" s="88" t="s">
        <v>56</v>
      </c>
      <c r="F65" s="107" t="s">
        <v>47</v>
      </c>
      <c r="G65" s="26" t="s">
        <v>29</v>
      </c>
      <c r="H65" s="7">
        <v>55.9</v>
      </c>
      <c r="I65" s="7">
        <v>55.9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63.6</v>
      </c>
      <c r="Q65" s="7">
        <v>63.6</v>
      </c>
      <c r="R65" s="7">
        <v>0</v>
      </c>
      <c r="S65" s="7">
        <v>0</v>
      </c>
      <c r="T65" s="7">
        <v>63.6</v>
      </c>
      <c r="U65" s="7">
        <v>63.6</v>
      </c>
      <c r="V65" s="7">
        <v>0</v>
      </c>
      <c r="W65" s="7">
        <v>0</v>
      </c>
    </row>
    <row r="66" spans="1:23" ht="24.75" customHeight="1" x14ac:dyDescent="0.25">
      <c r="A66" s="99"/>
      <c r="B66" s="102"/>
      <c r="C66" s="104"/>
      <c r="D66" s="105"/>
      <c r="E66" s="106"/>
      <c r="F66" s="108"/>
      <c r="G66" s="26" t="s">
        <v>38</v>
      </c>
      <c r="H66" s="7">
        <v>24</v>
      </c>
      <c r="I66" s="7">
        <v>24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</row>
    <row r="67" spans="1:23" ht="24.75" customHeight="1" x14ac:dyDescent="0.25">
      <c r="A67" s="100"/>
      <c r="B67" s="103"/>
      <c r="C67" s="54"/>
      <c r="D67" s="56"/>
      <c r="E67" s="89"/>
      <c r="F67" s="109"/>
      <c r="G67" s="27" t="s">
        <v>21</v>
      </c>
      <c r="H67" s="13">
        <f>SUM(H65:H66)</f>
        <v>79.900000000000006</v>
      </c>
      <c r="I67" s="13">
        <f>SUM(I65:I66)</f>
        <v>79.900000000000006</v>
      </c>
      <c r="J67" s="13">
        <f>SUM(J65:J66)</f>
        <v>0</v>
      </c>
      <c r="K67" s="13">
        <f>SUM(K65:K66)</f>
        <v>0</v>
      </c>
      <c r="L67" s="13">
        <f t="shared" ref="L67:W67" si="36">SUM(L65:L66)</f>
        <v>0</v>
      </c>
      <c r="M67" s="13">
        <f t="shared" si="36"/>
        <v>0</v>
      </c>
      <c r="N67" s="13">
        <f t="shared" si="36"/>
        <v>0</v>
      </c>
      <c r="O67" s="13">
        <f t="shared" si="36"/>
        <v>0</v>
      </c>
      <c r="P67" s="13">
        <f t="shared" si="36"/>
        <v>63.6</v>
      </c>
      <c r="Q67" s="13">
        <f t="shared" si="36"/>
        <v>63.6</v>
      </c>
      <c r="R67" s="13">
        <f t="shared" si="36"/>
        <v>0</v>
      </c>
      <c r="S67" s="13">
        <f t="shared" si="36"/>
        <v>0</v>
      </c>
      <c r="T67" s="13">
        <f t="shared" si="36"/>
        <v>63.6</v>
      </c>
      <c r="U67" s="13">
        <f t="shared" si="36"/>
        <v>63.6</v>
      </c>
      <c r="V67" s="13">
        <f t="shared" si="36"/>
        <v>0</v>
      </c>
      <c r="W67" s="13">
        <f t="shared" si="36"/>
        <v>0</v>
      </c>
    </row>
    <row r="68" spans="1:23" ht="24.75" customHeight="1" x14ac:dyDescent="0.25">
      <c r="A68" s="98" t="s">
        <v>17</v>
      </c>
      <c r="B68" s="101" t="s">
        <v>22</v>
      </c>
      <c r="C68" s="53" t="s">
        <v>39</v>
      </c>
      <c r="D68" s="55" t="s">
        <v>61</v>
      </c>
      <c r="E68" s="88" t="s">
        <v>56</v>
      </c>
      <c r="F68" s="107" t="s">
        <v>47</v>
      </c>
      <c r="G68" s="26" t="s">
        <v>29</v>
      </c>
      <c r="H68" s="7">
        <v>184.1</v>
      </c>
      <c r="I68" s="7">
        <v>184.1</v>
      </c>
      <c r="J68" s="7">
        <v>0</v>
      </c>
      <c r="K68" s="7">
        <v>0</v>
      </c>
      <c r="L68" s="7">
        <v>193</v>
      </c>
      <c r="M68" s="7">
        <v>193</v>
      </c>
      <c r="N68" s="7">
        <v>0</v>
      </c>
      <c r="O68" s="7">
        <v>0</v>
      </c>
      <c r="P68" s="7">
        <v>242.8</v>
      </c>
      <c r="Q68" s="7">
        <v>242.8</v>
      </c>
      <c r="R68" s="7">
        <v>0</v>
      </c>
      <c r="S68" s="7">
        <v>0</v>
      </c>
      <c r="T68" s="7">
        <v>242.8</v>
      </c>
      <c r="U68" s="7">
        <v>242.8</v>
      </c>
      <c r="V68" s="7">
        <v>0</v>
      </c>
      <c r="W68" s="7">
        <v>0</v>
      </c>
    </row>
    <row r="69" spans="1:23" ht="24.75" customHeight="1" x14ac:dyDescent="0.25">
      <c r="A69" s="99"/>
      <c r="B69" s="102"/>
      <c r="C69" s="104"/>
      <c r="D69" s="105"/>
      <c r="E69" s="106"/>
      <c r="F69" s="108"/>
      <c r="G69" s="26" t="s">
        <v>20</v>
      </c>
      <c r="H69" s="7">
        <v>0.1</v>
      </c>
      <c r="I69" s="7">
        <v>0.1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0.5</v>
      </c>
      <c r="Q69" s="7">
        <v>0.5</v>
      </c>
      <c r="R69" s="7">
        <v>0</v>
      </c>
      <c r="S69" s="7">
        <v>0</v>
      </c>
      <c r="T69" s="7">
        <v>0.5</v>
      </c>
      <c r="U69" s="7">
        <v>0.5</v>
      </c>
      <c r="V69" s="7">
        <v>0</v>
      </c>
      <c r="W69" s="7">
        <v>0</v>
      </c>
    </row>
    <row r="70" spans="1:23" ht="24.75" customHeight="1" x14ac:dyDescent="0.25">
      <c r="A70" s="99"/>
      <c r="B70" s="102"/>
      <c r="C70" s="104"/>
      <c r="D70" s="105"/>
      <c r="E70" s="106"/>
      <c r="F70" s="108"/>
      <c r="G70" s="26" t="s">
        <v>38</v>
      </c>
      <c r="H70" s="7">
        <v>35.200000000000003</v>
      </c>
      <c r="I70" s="7">
        <v>35.200000000000003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</row>
    <row r="71" spans="1:23" ht="24.75" customHeight="1" x14ac:dyDescent="0.25">
      <c r="A71" s="118"/>
      <c r="B71" s="119"/>
      <c r="C71" s="54"/>
      <c r="D71" s="56"/>
      <c r="E71" s="89"/>
      <c r="F71" s="109"/>
      <c r="G71" s="27" t="s">
        <v>21</v>
      </c>
      <c r="H71" s="13">
        <f t="shared" ref="H71:W71" si="37">SUM(H68:H70)</f>
        <v>219.39999999999998</v>
      </c>
      <c r="I71" s="13">
        <f t="shared" si="37"/>
        <v>219.39999999999998</v>
      </c>
      <c r="J71" s="13">
        <f t="shared" si="37"/>
        <v>0</v>
      </c>
      <c r="K71" s="13">
        <f t="shared" si="37"/>
        <v>0</v>
      </c>
      <c r="L71" s="13">
        <f t="shared" si="37"/>
        <v>193</v>
      </c>
      <c r="M71" s="13">
        <f t="shared" si="37"/>
        <v>193</v>
      </c>
      <c r="N71" s="13">
        <f t="shared" si="37"/>
        <v>0</v>
      </c>
      <c r="O71" s="13">
        <f t="shared" si="37"/>
        <v>0</v>
      </c>
      <c r="P71" s="13">
        <f t="shared" si="37"/>
        <v>243.3</v>
      </c>
      <c r="Q71" s="13">
        <f t="shared" si="37"/>
        <v>243.3</v>
      </c>
      <c r="R71" s="13">
        <f t="shared" si="37"/>
        <v>0</v>
      </c>
      <c r="S71" s="13">
        <f t="shared" si="37"/>
        <v>0</v>
      </c>
      <c r="T71" s="13">
        <f t="shared" si="37"/>
        <v>243.3</v>
      </c>
      <c r="U71" s="13">
        <f t="shared" si="37"/>
        <v>243.3</v>
      </c>
      <c r="V71" s="13">
        <f t="shared" si="37"/>
        <v>0</v>
      </c>
      <c r="W71" s="13">
        <f t="shared" si="37"/>
        <v>0</v>
      </c>
    </row>
    <row r="72" spans="1:23" ht="24.75" customHeight="1" x14ac:dyDescent="0.25">
      <c r="A72" s="98" t="s">
        <v>17</v>
      </c>
      <c r="B72" s="101" t="s">
        <v>22</v>
      </c>
      <c r="C72" s="53" t="s">
        <v>62</v>
      </c>
      <c r="D72" s="55" t="s">
        <v>63</v>
      </c>
      <c r="E72" s="88" t="s">
        <v>58</v>
      </c>
      <c r="F72" s="107" t="s">
        <v>47</v>
      </c>
      <c r="G72" s="26" t="s">
        <v>29</v>
      </c>
      <c r="H72" s="7">
        <v>519</v>
      </c>
      <c r="I72" s="7">
        <v>519</v>
      </c>
      <c r="J72" s="7">
        <v>0</v>
      </c>
      <c r="K72" s="7">
        <v>0</v>
      </c>
      <c r="L72" s="7">
        <v>558.79999999999995</v>
      </c>
      <c r="M72" s="7">
        <v>558.79999999999995</v>
      </c>
      <c r="N72" s="7">
        <v>0</v>
      </c>
      <c r="O72" s="7">
        <v>0</v>
      </c>
      <c r="P72" s="7">
        <v>854.3</v>
      </c>
      <c r="Q72" s="7">
        <v>854.3</v>
      </c>
      <c r="R72" s="7">
        <v>0</v>
      </c>
      <c r="S72" s="7">
        <v>0</v>
      </c>
      <c r="T72" s="7">
        <v>854.3</v>
      </c>
      <c r="U72" s="7">
        <v>854.3</v>
      </c>
      <c r="V72" s="7">
        <v>0</v>
      </c>
      <c r="W72" s="7">
        <v>0</v>
      </c>
    </row>
    <row r="73" spans="1:23" ht="24.75" customHeight="1" x14ac:dyDescent="0.25">
      <c r="A73" s="99"/>
      <c r="B73" s="102"/>
      <c r="C73" s="104"/>
      <c r="D73" s="105"/>
      <c r="E73" s="106"/>
      <c r="F73" s="108"/>
      <c r="G73" s="26" t="s">
        <v>38</v>
      </c>
      <c r="H73" s="7">
        <v>128.1</v>
      </c>
      <c r="I73" s="7">
        <v>128.1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</row>
    <row r="74" spans="1:23" ht="24.75" customHeight="1" x14ac:dyDescent="0.25">
      <c r="A74" s="100"/>
      <c r="B74" s="103"/>
      <c r="C74" s="54"/>
      <c r="D74" s="56"/>
      <c r="E74" s="89"/>
      <c r="F74" s="109"/>
      <c r="G74" s="27" t="s">
        <v>21</v>
      </c>
      <c r="H74" s="13">
        <f t="shared" ref="H74:W74" si="38">SUM(H72:H73)</f>
        <v>647.1</v>
      </c>
      <c r="I74" s="13">
        <f t="shared" si="38"/>
        <v>647.1</v>
      </c>
      <c r="J74" s="13">
        <f t="shared" si="38"/>
        <v>0</v>
      </c>
      <c r="K74" s="13">
        <f t="shared" si="38"/>
        <v>0</v>
      </c>
      <c r="L74" s="13">
        <f t="shared" si="38"/>
        <v>558.79999999999995</v>
      </c>
      <c r="M74" s="13">
        <f t="shared" si="38"/>
        <v>558.79999999999995</v>
      </c>
      <c r="N74" s="13">
        <f t="shared" si="38"/>
        <v>0</v>
      </c>
      <c r="O74" s="13">
        <f t="shared" si="38"/>
        <v>0</v>
      </c>
      <c r="P74" s="13">
        <f t="shared" si="38"/>
        <v>854.3</v>
      </c>
      <c r="Q74" s="13">
        <f t="shared" si="38"/>
        <v>854.3</v>
      </c>
      <c r="R74" s="13">
        <f t="shared" si="38"/>
        <v>0</v>
      </c>
      <c r="S74" s="13">
        <f t="shared" si="38"/>
        <v>0</v>
      </c>
      <c r="T74" s="13">
        <f t="shared" si="38"/>
        <v>854.3</v>
      </c>
      <c r="U74" s="13">
        <f t="shared" si="38"/>
        <v>854.3</v>
      </c>
      <c r="V74" s="13">
        <f t="shared" si="38"/>
        <v>0</v>
      </c>
      <c r="W74" s="13">
        <f t="shared" si="38"/>
        <v>0</v>
      </c>
    </row>
    <row r="75" spans="1:23" ht="24.75" customHeight="1" x14ac:dyDescent="0.25">
      <c r="A75" s="120" t="s">
        <v>17</v>
      </c>
      <c r="B75" s="101" t="s">
        <v>22</v>
      </c>
      <c r="C75" s="53" t="s">
        <v>42</v>
      </c>
      <c r="D75" s="55" t="s">
        <v>64</v>
      </c>
      <c r="E75" s="88" t="s">
        <v>65</v>
      </c>
      <c r="F75" s="107" t="s">
        <v>133</v>
      </c>
      <c r="G75" s="26" t="s">
        <v>29</v>
      </c>
      <c r="H75" s="7">
        <v>30.7</v>
      </c>
      <c r="I75" s="7">
        <v>30.7</v>
      </c>
      <c r="J75" s="7">
        <v>0</v>
      </c>
      <c r="K75" s="7">
        <v>0</v>
      </c>
      <c r="L75" s="7">
        <v>23</v>
      </c>
      <c r="M75" s="7">
        <v>23</v>
      </c>
      <c r="N75" s="7">
        <v>0</v>
      </c>
      <c r="O75" s="7">
        <v>0</v>
      </c>
      <c r="P75" s="7">
        <v>38.4</v>
      </c>
      <c r="Q75" s="7">
        <v>38.4</v>
      </c>
      <c r="R75" s="7">
        <v>0</v>
      </c>
      <c r="S75" s="7">
        <v>0</v>
      </c>
      <c r="T75" s="7">
        <v>38.4</v>
      </c>
      <c r="U75" s="7">
        <v>38.4</v>
      </c>
      <c r="V75" s="7">
        <v>0</v>
      </c>
      <c r="W75" s="7">
        <v>0</v>
      </c>
    </row>
    <row r="76" spans="1:23" ht="24.75" customHeight="1" x14ac:dyDescent="0.25">
      <c r="A76" s="99"/>
      <c r="B76" s="102"/>
      <c r="C76" s="104"/>
      <c r="D76" s="105"/>
      <c r="E76" s="106"/>
      <c r="F76" s="108"/>
      <c r="G76" s="26" t="s">
        <v>20</v>
      </c>
      <c r="H76" s="7">
        <v>185.4</v>
      </c>
      <c r="I76" s="7">
        <v>185.4</v>
      </c>
      <c r="J76" s="7">
        <v>6.8</v>
      </c>
      <c r="K76" s="7">
        <v>0</v>
      </c>
      <c r="L76" s="7">
        <v>182.5</v>
      </c>
      <c r="M76" s="7">
        <v>182.5</v>
      </c>
      <c r="N76" s="7">
        <v>6.3</v>
      </c>
      <c r="O76" s="7">
        <v>0</v>
      </c>
      <c r="P76" s="7">
        <v>210</v>
      </c>
      <c r="Q76" s="7">
        <v>210</v>
      </c>
      <c r="R76" s="7">
        <v>7</v>
      </c>
      <c r="S76" s="7">
        <v>0</v>
      </c>
      <c r="T76" s="7">
        <v>210</v>
      </c>
      <c r="U76" s="7">
        <v>210</v>
      </c>
      <c r="V76" s="7">
        <v>7</v>
      </c>
      <c r="W76" s="7">
        <v>0</v>
      </c>
    </row>
    <row r="77" spans="1:23" ht="24.75" customHeight="1" x14ac:dyDescent="0.25">
      <c r="A77" s="118"/>
      <c r="B77" s="119"/>
      <c r="C77" s="54"/>
      <c r="D77" s="56"/>
      <c r="E77" s="89"/>
      <c r="F77" s="109"/>
      <c r="G77" s="27" t="s">
        <v>21</v>
      </c>
      <c r="H77" s="13">
        <f t="shared" ref="H77:K77" si="39">SUM(H75:H76)</f>
        <v>216.1</v>
      </c>
      <c r="I77" s="13">
        <f t="shared" si="39"/>
        <v>216.1</v>
      </c>
      <c r="J77" s="13">
        <f t="shared" si="39"/>
        <v>6.8</v>
      </c>
      <c r="K77" s="13">
        <f t="shared" si="39"/>
        <v>0</v>
      </c>
      <c r="L77" s="13">
        <f t="shared" ref="L77:W77" si="40">SUM(L75:L76)</f>
        <v>205.5</v>
      </c>
      <c r="M77" s="13">
        <f t="shared" si="40"/>
        <v>205.5</v>
      </c>
      <c r="N77" s="13">
        <f t="shared" si="40"/>
        <v>6.3</v>
      </c>
      <c r="O77" s="13">
        <f t="shared" si="40"/>
        <v>0</v>
      </c>
      <c r="P77" s="13">
        <f t="shared" si="40"/>
        <v>248.4</v>
      </c>
      <c r="Q77" s="13">
        <f t="shared" si="40"/>
        <v>248.4</v>
      </c>
      <c r="R77" s="13">
        <f t="shared" si="40"/>
        <v>7</v>
      </c>
      <c r="S77" s="13">
        <f t="shared" si="40"/>
        <v>0</v>
      </c>
      <c r="T77" s="13">
        <f t="shared" si="40"/>
        <v>248.4</v>
      </c>
      <c r="U77" s="13">
        <f t="shared" si="40"/>
        <v>248.4</v>
      </c>
      <c r="V77" s="13">
        <f t="shared" si="40"/>
        <v>7</v>
      </c>
      <c r="W77" s="13">
        <f t="shared" si="40"/>
        <v>0</v>
      </c>
    </row>
    <row r="78" spans="1:23" ht="24.75" customHeight="1" x14ac:dyDescent="0.25">
      <c r="A78" s="98" t="s">
        <v>17</v>
      </c>
      <c r="B78" s="101" t="s">
        <v>22</v>
      </c>
      <c r="C78" s="53" t="s">
        <v>44</v>
      </c>
      <c r="D78" s="55" t="s">
        <v>66</v>
      </c>
      <c r="E78" s="88" t="s">
        <v>67</v>
      </c>
      <c r="F78" s="107" t="s">
        <v>47</v>
      </c>
      <c r="G78" s="26" t="s">
        <v>20</v>
      </c>
      <c r="H78" s="7">
        <v>120.7</v>
      </c>
      <c r="I78" s="7">
        <v>120.7</v>
      </c>
      <c r="J78" s="7">
        <v>0</v>
      </c>
      <c r="K78" s="7">
        <v>0</v>
      </c>
      <c r="L78" s="7">
        <v>121.6</v>
      </c>
      <c r="M78" s="7">
        <v>121.6</v>
      </c>
      <c r="N78" s="7">
        <v>0</v>
      </c>
      <c r="O78" s="7">
        <v>0</v>
      </c>
      <c r="P78" s="7">
        <v>119</v>
      </c>
      <c r="Q78" s="7">
        <v>119</v>
      </c>
      <c r="R78" s="7">
        <v>0</v>
      </c>
      <c r="S78" s="7">
        <v>0</v>
      </c>
      <c r="T78" s="7">
        <v>119</v>
      </c>
      <c r="U78" s="7">
        <v>119</v>
      </c>
      <c r="V78" s="7">
        <v>0</v>
      </c>
      <c r="W78" s="7">
        <v>0</v>
      </c>
    </row>
    <row r="79" spans="1:23" ht="24.75" customHeight="1" x14ac:dyDescent="0.25">
      <c r="A79" s="99"/>
      <c r="B79" s="102"/>
      <c r="C79" s="104"/>
      <c r="D79" s="105"/>
      <c r="E79" s="106"/>
      <c r="F79" s="108"/>
      <c r="G79" s="26" t="s">
        <v>38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</row>
    <row r="80" spans="1:23" ht="24.75" customHeight="1" x14ac:dyDescent="0.25">
      <c r="A80" s="100"/>
      <c r="B80" s="103"/>
      <c r="C80" s="54"/>
      <c r="D80" s="56"/>
      <c r="E80" s="89"/>
      <c r="F80" s="109"/>
      <c r="G80" s="27" t="s">
        <v>21</v>
      </c>
      <c r="H80" s="13">
        <f>SUM(H78,H79)</f>
        <v>120.7</v>
      </c>
      <c r="I80" s="13">
        <f>SUM(I78,I79)</f>
        <v>120.7</v>
      </c>
      <c r="J80" s="13">
        <f>SUM(J78,J79)</f>
        <v>0</v>
      </c>
      <c r="K80" s="13">
        <f>SUM(K78,K79)</f>
        <v>0</v>
      </c>
      <c r="L80" s="13">
        <f t="shared" ref="L80:O80" si="41">SUM(L78,L79)</f>
        <v>121.6</v>
      </c>
      <c r="M80" s="13">
        <f t="shared" si="41"/>
        <v>121.6</v>
      </c>
      <c r="N80" s="13">
        <f t="shared" si="41"/>
        <v>0</v>
      </c>
      <c r="O80" s="13">
        <f t="shared" si="41"/>
        <v>0</v>
      </c>
      <c r="P80" s="13">
        <f t="shared" ref="P80:W80" si="42">SUM(P78:P79)</f>
        <v>119</v>
      </c>
      <c r="Q80" s="13">
        <f t="shared" si="42"/>
        <v>119</v>
      </c>
      <c r="R80" s="13">
        <f t="shared" si="42"/>
        <v>0</v>
      </c>
      <c r="S80" s="13">
        <f t="shared" si="42"/>
        <v>0</v>
      </c>
      <c r="T80" s="13">
        <f t="shared" si="42"/>
        <v>119</v>
      </c>
      <c r="U80" s="13">
        <f t="shared" si="42"/>
        <v>119</v>
      </c>
      <c r="V80" s="13">
        <f t="shared" si="42"/>
        <v>0</v>
      </c>
      <c r="W80" s="13">
        <f t="shared" si="42"/>
        <v>0</v>
      </c>
    </row>
    <row r="81" spans="1:23" ht="24.75" customHeight="1" x14ac:dyDescent="0.25">
      <c r="A81" s="98" t="s">
        <v>17</v>
      </c>
      <c r="B81" s="101" t="s">
        <v>22</v>
      </c>
      <c r="C81" s="53" t="s">
        <v>47</v>
      </c>
      <c r="D81" s="55" t="s">
        <v>68</v>
      </c>
      <c r="E81" s="88" t="s">
        <v>107</v>
      </c>
      <c r="F81" s="107" t="s">
        <v>134</v>
      </c>
      <c r="G81" s="26" t="s">
        <v>29</v>
      </c>
      <c r="H81" s="7">
        <v>227.4</v>
      </c>
      <c r="I81" s="7">
        <v>227.4</v>
      </c>
      <c r="J81" s="7">
        <v>0</v>
      </c>
      <c r="K81" s="7">
        <v>0</v>
      </c>
      <c r="L81" s="7">
        <v>260.2</v>
      </c>
      <c r="M81" s="7">
        <v>260.2</v>
      </c>
      <c r="N81" s="7">
        <v>0</v>
      </c>
      <c r="O81" s="7">
        <v>0</v>
      </c>
      <c r="P81" s="7">
        <v>237.5</v>
      </c>
      <c r="Q81" s="7">
        <v>237.5</v>
      </c>
      <c r="R81" s="7">
        <v>0</v>
      </c>
      <c r="S81" s="7">
        <v>0</v>
      </c>
      <c r="T81" s="7">
        <v>237.5</v>
      </c>
      <c r="U81" s="7">
        <v>237.5</v>
      </c>
      <c r="V81" s="7">
        <v>0</v>
      </c>
      <c r="W81" s="7">
        <v>0</v>
      </c>
    </row>
    <row r="82" spans="1:23" ht="24.75" customHeight="1" x14ac:dyDescent="0.25">
      <c r="A82" s="118"/>
      <c r="B82" s="119"/>
      <c r="C82" s="54"/>
      <c r="D82" s="56"/>
      <c r="E82" s="89"/>
      <c r="F82" s="109"/>
      <c r="G82" s="27" t="s">
        <v>21</v>
      </c>
      <c r="H82" s="13">
        <f t="shared" ref="H82:K82" si="43">SUM(H81)</f>
        <v>227.4</v>
      </c>
      <c r="I82" s="13">
        <f t="shared" si="43"/>
        <v>227.4</v>
      </c>
      <c r="J82" s="13">
        <f t="shared" si="43"/>
        <v>0</v>
      </c>
      <c r="K82" s="13">
        <f t="shared" si="43"/>
        <v>0</v>
      </c>
      <c r="L82" s="13">
        <f t="shared" ref="L82:W82" si="44">SUM(L81)</f>
        <v>260.2</v>
      </c>
      <c r="M82" s="13">
        <f t="shared" si="44"/>
        <v>260.2</v>
      </c>
      <c r="N82" s="13">
        <f t="shared" si="44"/>
        <v>0</v>
      </c>
      <c r="O82" s="13">
        <f t="shared" si="44"/>
        <v>0</v>
      </c>
      <c r="P82" s="13">
        <f t="shared" si="44"/>
        <v>237.5</v>
      </c>
      <c r="Q82" s="13">
        <f t="shared" si="44"/>
        <v>237.5</v>
      </c>
      <c r="R82" s="13">
        <f t="shared" si="44"/>
        <v>0</v>
      </c>
      <c r="S82" s="13">
        <f t="shared" si="44"/>
        <v>0</v>
      </c>
      <c r="T82" s="13">
        <f t="shared" si="44"/>
        <v>237.5</v>
      </c>
      <c r="U82" s="13">
        <f t="shared" si="44"/>
        <v>237.5</v>
      </c>
      <c r="V82" s="13">
        <f t="shared" si="44"/>
        <v>0</v>
      </c>
      <c r="W82" s="13">
        <f t="shared" si="44"/>
        <v>0</v>
      </c>
    </row>
    <row r="83" spans="1:23" ht="24.75" customHeight="1" x14ac:dyDescent="0.25">
      <c r="A83" s="98" t="s">
        <v>17</v>
      </c>
      <c r="B83" s="101" t="s">
        <v>22</v>
      </c>
      <c r="C83" s="53" t="s">
        <v>48</v>
      </c>
      <c r="D83" s="55" t="s">
        <v>69</v>
      </c>
      <c r="E83" s="88" t="s">
        <v>106</v>
      </c>
      <c r="F83" s="107" t="s">
        <v>121</v>
      </c>
      <c r="G83" s="26" t="s">
        <v>29</v>
      </c>
      <c r="H83" s="7">
        <v>41.1</v>
      </c>
      <c r="I83" s="7">
        <v>41.1</v>
      </c>
      <c r="J83" s="7">
        <v>0</v>
      </c>
      <c r="K83" s="7">
        <v>0</v>
      </c>
      <c r="L83" s="7">
        <v>8.3000000000000007</v>
      </c>
      <c r="M83" s="7">
        <v>8.3000000000000007</v>
      </c>
      <c r="N83" s="7">
        <v>0</v>
      </c>
      <c r="O83" s="7">
        <v>0</v>
      </c>
      <c r="P83" s="7">
        <v>40</v>
      </c>
      <c r="Q83" s="7">
        <v>40</v>
      </c>
      <c r="R83" s="7">
        <v>0</v>
      </c>
      <c r="S83" s="7">
        <v>0</v>
      </c>
      <c r="T83" s="7">
        <v>40</v>
      </c>
      <c r="U83" s="7">
        <v>40</v>
      </c>
      <c r="V83" s="7">
        <v>0</v>
      </c>
      <c r="W83" s="7">
        <v>0</v>
      </c>
    </row>
    <row r="84" spans="1:23" ht="24.75" customHeight="1" x14ac:dyDescent="0.25">
      <c r="A84" s="99"/>
      <c r="B84" s="102"/>
      <c r="C84" s="104"/>
      <c r="D84" s="105"/>
      <c r="E84" s="106"/>
      <c r="F84" s="108"/>
      <c r="G84" s="26" t="s">
        <v>38</v>
      </c>
      <c r="H84" s="7">
        <v>15</v>
      </c>
      <c r="I84" s="7">
        <v>15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</row>
    <row r="85" spans="1:23" ht="30.6" customHeight="1" x14ac:dyDescent="0.25">
      <c r="A85" s="100"/>
      <c r="B85" s="103"/>
      <c r="C85" s="54"/>
      <c r="D85" s="56"/>
      <c r="E85" s="89"/>
      <c r="F85" s="109"/>
      <c r="G85" s="27" t="s">
        <v>21</v>
      </c>
      <c r="H85" s="13">
        <f t="shared" ref="H85:W85" si="45">SUM(H83:H84)</f>
        <v>56.1</v>
      </c>
      <c r="I85" s="13">
        <f t="shared" si="45"/>
        <v>56.1</v>
      </c>
      <c r="J85" s="13">
        <f t="shared" si="45"/>
        <v>0</v>
      </c>
      <c r="K85" s="13">
        <f t="shared" si="45"/>
        <v>0</v>
      </c>
      <c r="L85" s="13">
        <f t="shared" si="45"/>
        <v>8.3000000000000007</v>
      </c>
      <c r="M85" s="13">
        <f t="shared" si="45"/>
        <v>8.3000000000000007</v>
      </c>
      <c r="N85" s="13">
        <f t="shared" si="45"/>
        <v>0</v>
      </c>
      <c r="O85" s="13">
        <f t="shared" si="45"/>
        <v>0</v>
      </c>
      <c r="P85" s="13">
        <f t="shared" si="45"/>
        <v>40</v>
      </c>
      <c r="Q85" s="13">
        <f t="shared" si="45"/>
        <v>40</v>
      </c>
      <c r="R85" s="13">
        <f t="shared" si="45"/>
        <v>0</v>
      </c>
      <c r="S85" s="13">
        <f t="shared" si="45"/>
        <v>0</v>
      </c>
      <c r="T85" s="13">
        <f t="shared" si="45"/>
        <v>40</v>
      </c>
      <c r="U85" s="13">
        <f t="shared" si="45"/>
        <v>40</v>
      </c>
      <c r="V85" s="13">
        <f t="shared" si="45"/>
        <v>0</v>
      </c>
      <c r="W85" s="13">
        <f t="shared" si="45"/>
        <v>0</v>
      </c>
    </row>
    <row r="86" spans="1:23" ht="30.6" customHeight="1" x14ac:dyDescent="0.25">
      <c r="A86" s="98" t="s">
        <v>17</v>
      </c>
      <c r="B86" s="101" t="s">
        <v>22</v>
      </c>
      <c r="C86" s="53" t="s">
        <v>70</v>
      </c>
      <c r="D86" s="112" t="s">
        <v>71</v>
      </c>
      <c r="E86" s="115" t="s">
        <v>72</v>
      </c>
      <c r="F86" s="115" t="s">
        <v>54</v>
      </c>
      <c r="G86" s="28" t="s">
        <v>29</v>
      </c>
      <c r="H86" s="29">
        <v>18</v>
      </c>
      <c r="I86" s="29">
        <v>18</v>
      </c>
      <c r="J86" s="29">
        <v>0</v>
      </c>
      <c r="K86" s="29">
        <v>0</v>
      </c>
      <c r="L86" s="29">
        <v>13</v>
      </c>
      <c r="M86" s="29">
        <v>13</v>
      </c>
      <c r="N86" s="29">
        <v>0</v>
      </c>
      <c r="O86" s="29">
        <v>0</v>
      </c>
      <c r="P86" s="30">
        <v>61.4</v>
      </c>
      <c r="Q86" s="30">
        <v>61.4</v>
      </c>
      <c r="R86" s="30">
        <v>0</v>
      </c>
      <c r="S86" s="30">
        <v>0</v>
      </c>
      <c r="T86" s="30">
        <v>61.4</v>
      </c>
      <c r="U86" s="30">
        <v>61.4</v>
      </c>
      <c r="V86" s="30">
        <v>0</v>
      </c>
      <c r="W86" s="30">
        <v>0</v>
      </c>
    </row>
    <row r="87" spans="1:23" ht="28.9" customHeight="1" x14ac:dyDescent="0.25">
      <c r="A87" s="110"/>
      <c r="B87" s="111"/>
      <c r="C87" s="104"/>
      <c r="D87" s="113"/>
      <c r="E87" s="116"/>
      <c r="F87" s="116"/>
      <c r="G87" s="28" t="s">
        <v>37</v>
      </c>
      <c r="H87" s="29">
        <v>16.600000000000001</v>
      </c>
      <c r="I87" s="29">
        <v>16.600000000000001</v>
      </c>
      <c r="J87" s="29">
        <v>0</v>
      </c>
      <c r="K87" s="29">
        <v>0</v>
      </c>
      <c r="L87" s="29">
        <v>23.6</v>
      </c>
      <c r="M87" s="29">
        <v>23.6</v>
      </c>
      <c r="N87" s="29">
        <v>0</v>
      </c>
      <c r="O87" s="29">
        <v>0</v>
      </c>
      <c r="P87" s="30">
        <v>20</v>
      </c>
      <c r="Q87" s="30">
        <v>20</v>
      </c>
      <c r="R87" s="30">
        <v>0</v>
      </c>
      <c r="S87" s="30">
        <v>0</v>
      </c>
      <c r="T87" s="30">
        <v>20</v>
      </c>
      <c r="U87" s="30">
        <v>20</v>
      </c>
      <c r="V87" s="30">
        <v>0</v>
      </c>
      <c r="W87" s="30">
        <v>0</v>
      </c>
    </row>
    <row r="88" spans="1:23" ht="31.15" customHeight="1" x14ac:dyDescent="0.25">
      <c r="A88" s="100"/>
      <c r="B88" s="103"/>
      <c r="C88" s="54"/>
      <c r="D88" s="114"/>
      <c r="E88" s="117"/>
      <c r="F88" s="117"/>
      <c r="G88" s="27" t="s">
        <v>21</v>
      </c>
      <c r="H88" s="13">
        <f t="shared" ref="H88:K88" si="46">SUM(H86:H87)</f>
        <v>34.6</v>
      </c>
      <c r="I88" s="13">
        <f t="shared" si="46"/>
        <v>34.6</v>
      </c>
      <c r="J88" s="13">
        <f t="shared" si="46"/>
        <v>0</v>
      </c>
      <c r="K88" s="13">
        <f t="shared" si="46"/>
        <v>0</v>
      </c>
      <c r="L88" s="13">
        <f t="shared" ref="L88:W88" si="47">SUM(L86:L87)</f>
        <v>36.6</v>
      </c>
      <c r="M88" s="13">
        <f t="shared" si="47"/>
        <v>36.6</v>
      </c>
      <c r="N88" s="13">
        <f t="shared" si="47"/>
        <v>0</v>
      </c>
      <c r="O88" s="13">
        <f t="shared" si="47"/>
        <v>0</v>
      </c>
      <c r="P88" s="13">
        <f t="shared" si="47"/>
        <v>81.400000000000006</v>
      </c>
      <c r="Q88" s="13">
        <f t="shared" si="47"/>
        <v>81.400000000000006</v>
      </c>
      <c r="R88" s="13">
        <f t="shared" si="47"/>
        <v>0</v>
      </c>
      <c r="S88" s="13">
        <f t="shared" si="47"/>
        <v>0</v>
      </c>
      <c r="T88" s="13">
        <f t="shared" si="47"/>
        <v>81.400000000000006</v>
      </c>
      <c r="U88" s="13">
        <f t="shared" si="47"/>
        <v>81.400000000000006</v>
      </c>
      <c r="V88" s="13">
        <f t="shared" si="47"/>
        <v>0</v>
      </c>
      <c r="W88" s="13">
        <f t="shared" si="47"/>
        <v>0</v>
      </c>
    </row>
    <row r="89" spans="1:23" ht="25.15" customHeight="1" x14ac:dyDescent="0.25">
      <c r="A89" s="4" t="s">
        <v>17</v>
      </c>
      <c r="B89" s="24" t="s">
        <v>22</v>
      </c>
      <c r="C89" s="64" t="s">
        <v>51</v>
      </c>
      <c r="D89" s="65"/>
      <c r="E89" s="65"/>
      <c r="F89" s="65"/>
      <c r="G89" s="66"/>
      <c r="H89" s="25">
        <f>SUM(H88,H85,H82,H80,H77,H74,H71,H67,H64,H62,H60,H58,H56)</f>
        <v>1818.0000000000002</v>
      </c>
      <c r="I89" s="25">
        <f>SUM(I88,I85,I82,I80,I77,I74,I71,I67,I64,I62,I60,I58,I56)</f>
        <v>1818.0000000000002</v>
      </c>
      <c r="J89" s="25">
        <f>SUM(J88,J85,J82,J80,J77,J74,J71,J67,J64,J62,J60,J58,J56)</f>
        <v>192.70000000000002</v>
      </c>
      <c r="K89" s="25">
        <f>SUM(K88,K85,K82,K80,K77,K74,K71,K67,K64,K62,K60,K58,K56)</f>
        <v>0</v>
      </c>
      <c r="L89" s="25">
        <f t="shared" ref="L89:W89" si="48">SUM(L56,L58,L60,L62,L64,L67,L71,L74,L77,L80,L82,L85,L88)</f>
        <v>1624.4999999999998</v>
      </c>
      <c r="M89" s="25">
        <f t="shared" si="48"/>
        <v>1624.4999999999998</v>
      </c>
      <c r="N89" s="25">
        <f t="shared" si="48"/>
        <v>222.4</v>
      </c>
      <c r="O89" s="25">
        <f t="shared" si="48"/>
        <v>0</v>
      </c>
      <c r="P89" s="25">
        <f t="shared" si="48"/>
        <v>2168.7000000000003</v>
      </c>
      <c r="Q89" s="25">
        <f t="shared" si="48"/>
        <v>2168.7000000000003</v>
      </c>
      <c r="R89" s="25">
        <f t="shared" si="48"/>
        <v>233.3</v>
      </c>
      <c r="S89" s="25">
        <f t="shared" si="48"/>
        <v>0</v>
      </c>
      <c r="T89" s="25">
        <f t="shared" si="48"/>
        <v>2168.7000000000003</v>
      </c>
      <c r="U89" s="25">
        <f t="shared" si="48"/>
        <v>2168.7000000000003</v>
      </c>
      <c r="V89" s="25">
        <f t="shared" si="48"/>
        <v>233.3</v>
      </c>
      <c r="W89" s="25">
        <f t="shared" si="48"/>
        <v>0</v>
      </c>
    </row>
    <row r="90" spans="1:23" ht="30" customHeight="1" x14ac:dyDescent="0.25">
      <c r="A90" s="4" t="s">
        <v>17</v>
      </c>
      <c r="B90" s="31"/>
      <c r="C90" s="32"/>
      <c r="D90" s="32"/>
      <c r="E90" s="32"/>
      <c r="F90" s="32"/>
      <c r="G90" s="32" t="s">
        <v>73</v>
      </c>
      <c r="H90" s="33">
        <f t="shared" ref="H90:W90" si="49">SUM(H53,H89)</f>
        <v>4142.0999999999995</v>
      </c>
      <c r="I90" s="33">
        <f t="shared" si="49"/>
        <v>4134.5999999999995</v>
      </c>
      <c r="J90" s="33">
        <f t="shared" si="49"/>
        <v>1765.3999999999999</v>
      </c>
      <c r="K90" s="33">
        <f t="shared" si="49"/>
        <v>7.5</v>
      </c>
      <c r="L90" s="33">
        <f t="shared" si="49"/>
        <v>4134.4999999999991</v>
      </c>
      <c r="M90" s="33">
        <f t="shared" si="49"/>
        <v>4134.4999999999991</v>
      </c>
      <c r="N90" s="33">
        <f t="shared" si="49"/>
        <v>1918.9000000000003</v>
      </c>
      <c r="O90" s="33">
        <f t="shared" si="49"/>
        <v>0</v>
      </c>
      <c r="P90" s="33">
        <f t="shared" si="49"/>
        <v>4192.8</v>
      </c>
      <c r="Q90" s="33">
        <f t="shared" si="49"/>
        <v>4192.8</v>
      </c>
      <c r="R90" s="33">
        <f t="shared" si="49"/>
        <v>1553.2</v>
      </c>
      <c r="S90" s="33">
        <f t="shared" si="49"/>
        <v>0</v>
      </c>
      <c r="T90" s="33">
        <f t="shared" si="49"/>
        <v>4192.8</v>
      </c>
      <c r="U90" s="33">
        <f t="shared" si="49"/>
        <v>4192.8</v>
      </c>
      <c r="V90" s="33">
        <f t="shared" si="49"/>
        <v>1553.2</v>
      </c>
      <c r="W90" s="33">
        <f t="shared" si="49"/>
        <v>0</v>
      </c>
    </row>
    <row r="91" spans="1:23" ht="22.9" customHeight="1" x14ac:dyDescent="0.25">
      <c r="A91" s="3" t="s">
        <v>22</v>
      </c>
      <c r="B91" s="92" t="s">
        <v>74</v>
      </c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</row>
    <row r="92" spans="1:23" ht="33.6" customHeight="1" x14ac:dyDescent="0.25">
      <c r="A92" s="34" t="s">
        <v>22</v>
      </c>
      <c r="B92" s="35" t="s">
        <v>17</v>
      </c>
      <c r="C92" s="95" t="s">
        <v>75</v>
      </c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7"/>
    </row>
    <row r="93" spans="1:23" ht="27" customHeight="1" x14ac:dyDescent="0.25">
      <c r="A93" s="49" t="s">
        <v>22</v>
      </c>
      <c r="B93" s="51" t="s">
        <v>17</v>
      </c>
      <c r="C93" s="80" t="s">
        <v>22</v>
      </c>
      <c r="D93" s="87" t="s">
        <v>76</v>
      </c>
      <c r="E93" s="90" t="s">
        <v>77</v>
      </c>
      <c r="F93" s="80" t="s">
        <v>54</v>
      </c>
      <c r="G93" s="36" t="s">
        <v>29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1.4</v>
      </c>
      <c r="Q93" s="37">
        <v>1.4</v>
      </c>
      <c r="R93" s="37">
        <v>0</v>
      </c>
      <c r="S93" s="37">
        <v>0</v>
      </c>
      <c r="T93" s="37">
        <v>1.4</v>
      </c>
      <c r="U93" s="37">
        <v>1.4</v>
      </c>
      <c r="V93" s="37">
        <v>0</v>
      </c>
      <c r="W93" s="37">
        <v>0</v>
      </c>
    </row>
    <row r="94" spans="1:23" ht="30" customHeight="1" x14ac:dyDescent="0.25">
      <c r="A94" s="50"/>
      <c r="B94" s="52"/>
      <c r="C94" s="82"/>
      <c r="D94" s="84"/>
      <c r="E94" s="86"/>
      <c r="F94" s="82"/>
      <c r="G94" s="12" t="s">
        <v>21</v>
      </c>
      <c r="H94" s="13">
        <f t="shared" ref="H94:K94" si="50">SUM(H93:H93)</f>
        <v>0</v>
      </c>
      <c r="I94" s="13">
        <f t="shared" si="50"/>
        <v>0</v>
      </c>
      <c r="J94" s="13">
        <f t="shared" si="50"/>
        <v>0</v>
      </c>
      <c r="K94" s="13">
        <f t="shared" si="50"/>
        <v>0</v>
      </c>
      <c r="L94" s="13">
        <f t="shared" ref="L94:W94" si="51">SUM(L93:L93)</f>
        <v>0</v>
      </c>
      <c r="M94" s="13">
        <f t="shared" si="51"/>
        <v>0</v>
      </c>
      <c r="N94" s="13">
        <f t="shared" si="51"/>
        <v>0</v>
      </c>
      <c r="O94" s="13">
        <f t="shared" si="51"/>
        <v>0</v>
      </c>
      <c r="P94" s="13">
        <f t="shared" si="51"/>
        <v>1.4</v>
      </c>
      <c r="Q94" s="13">
        <f t="shared" si="51"/>
        <v>1.4</v>
      </c>
      <c r="R94" s="13">
        <f t="shared" si="51"/>
        <v>0</v>
      </c>
      <c r="S94" s="13">
        <f t="shared" si="51"/>
        <v>0</v>
      </c>
      <c r="T94" s="13">
        <f t="shared" si="51"/>
        <v>1.4</v>
      </c>
      <c r="U94" s="13">
        <f t="shared" si="51"/>
        <v>1.4</v>
      </c>
      <c r="V94" s="13">
        <f t="shared" si="51"/>
        <v>0</v>
      </c>
      <c r="W94" s="13">
        <f t="shared" si="51"/>
        <v>0</v>
      </c>
    </row>
    <row r="95" spans="1:23" ht="24.6" customHeight="1" x14ac:dyDescent="0.25">
      <c r="A95" s="49" t="s">
        <v>22</v>
      </c>
      <c r="B95" s="51" t="s">
        <v>17</v>
      </c>
      <c r="C95" s="80" t="s">
        <v>26</v>
      </c>
      <c r="D95" s="87" t="s">
        <v>78</v>
      </c>
      <c r="E95" s="90" t="s">
        <v>118</v>
      </c>
      <c r="F95" s="80" t="s">
        <v>119</v>
      </c>
      <c r="G95" s="36" t="s">
        <v>29</v>
      </c>
      <c r="H95" s="37">
        <v>42.6</v>
      </c>
      <c r="I95" s="37">
        <v>42.6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63</v>
      </c>
      <c r="Q95" s="37">
        <v>63</v>
      </c>
      <c r="R95" s="37">
        <v>0</v>
      </c>
      <c r="S95" s="37">
        <v>0</v>
      </c>
      <c r="T95" s="37">
        <v>63</v>
      </c>
      <c r="U95" s="37">
        <v>63</v>
      </c>
      <c r="V95" s="37">
        <v>0</v>
      </c>
      <c r="W95" s="37">
        <v>0</v>
      </c>
    </row>
    <row r="96" spans="1:23" ht="24.6" customHeight="1" x14ac:dyDescent="0.25">
      <c r="A96" s="78"/>
      <c r="B96" s="79"/>
      <c r="C96" s="81"/>
      <c r="D96" s="83"/>
      <c r="E96" s="85"/>
      <c r="F96" s="81"/>
      <c r="G96" s="36" t="s">
        <v>38</v>
      </c>
      <c r="H96" s="37">
        <v>0.5</v>
      </c>
      <c r="I96" s="37">
        <v>0.5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</row>
    <row r="97" spans="1:23" ht="25.15" customHeight="1" x14ac:dyDescent="0.25">
      <c r="A97" s="50"/>
      <c r="B97" s="52"/>
      <c r="C97" s="82"/>
      <c r="D97" s="84"/>
      <c r="E97" s="91"/>
      <c r="F97" s="82"/>
      <c r="G97" s="12" t="s">
        <v>21</v>
      </c>
      <c r="H97" s="13">
        <f t="shared" ref="H97:K97" si="52">SUM(H95:H96)</f>
        <v>43.1</v>
      </c>
      <c r="I97" s="13">
        <f t="shared" si="52"/>
        <v>43.1</v>
      </c>
      <c r="J97" s="13">
        <f t="shared" si="52"/>
        <v>0</v>
      </c>
      <c r="K97" s="13">
        <f t="shared" si="52"/>
        <v>0</v>
      </c>
      <c r="L97" s="13">
        <f t="shared" ref="L97:W97" si="53">SUM(L95:L96)</f>
        <v>0</v>
      </c>
      <c r="M97" s="13">
        <f t="shared" si="53"/>
        <v>0</v>
      </c>
      <c r="N97" s="13">
        <f t="shared" si="53"/>
        <v>0</v>
      </c>
      <c r="O97" s="13">
        <f t="shared" si="53"/>
        <v>0</v>
      </c>
      <c r="P97" s="13">
        <f t="shared" si="53"/>
        <v>63</v>
      </c>
      <c r="Q97" s="13">
        <f t="shared" si="53"/>
        <v>63</v>
      </c>
      <c r="R97" s="13">
        <f t="shared" si="53"/>
        <v>0</v>
      </c>
      <c r="S97" s="13">
        <f t="shared" si="53"/>
        <v>0</v>
      </c>
      <c r="T97" s="13">
        <f t="shared" si="53"/>
        <v>63</v>
      </c>
      <c r="U97" s="13">
        <f t="shared" si="53"/>
        <v>63</v>
      </c>
      <c r="V97" s="13">
        <f t="shared" si="53"/>
        <v>0</v>
      </c>
      <c r="W97" s="13">
        <f t="shared" si="53"/>
        <v>0</v>
      </c>
    </row>
    <row r="98" spans="1:23" ht="22.9" customHeight="1" x14ac:dyDescent="0.25">
      <c r="A98" s="49" t="s">
        <v>22</v>
      </c>
      <c r="B98" s="51" t="s">
        <v>17</v>
      </c>
      <c r="C98" s="80" t="s">
        <v>30</v>
      </c>
      <c r="D98" s="87" t="s">
        <v>79</v>
      </c>
      <c r="E98" s="90" t="s">
        <v>80</v>
      </c>
      <c r="F98" s="80" t="s">
        <v>54</v>
      </c>
      <c r="G98" s="36" t="s">
        <v>20</v>
      </c>
      <c r="H98" s="37">
        <v>158.9</v>
      </c>
      <c r="I98" s="37">
        <v>158.9</v>
      </c>
      <c r="J98" s="37">
        <v>0</v>
      </c>
      <c r="K98" s="37">
        <v>0</v>
      </c>
      <c r="L98" s="37">
        <v>156.1</v>
      </c>
      <c r="M98" s="37">
        <v>156.1</v>
      </c>
      <c r="N98" s="37">
        <v>0</v>
      </c>
      <c r="O98" s="37">
        <v>0</v>
      </c>
      <c r="P98" s="37">
        <v>163</v>
      </c>
      <c r="Q98" s="37">
        <v>163</v>
      </c>
      <c r="R98" s="37">
        <v>0</v>
      </c>
      <c r="S98" s="37">
        <v>0</v>
      </c>
      <c r="T98" s="37">
        <v>163</v>
      </c>
      <c r="U98" s="37">
        <v>163</v>
      </c>
      <c r="V98" s="37">
        <v>0</v>
      </c>
      <c r="W98" s="37">
        <v>0</v>
      </c>
    </row>
    <row r="99" spans="1:23" ht="22.9" customHeight="1" x14ac:dyDescent="0.25">
      <c r="A99" s="78"/>
      <c r="B99" s="79"/>
      <c r="C99" s="81"/>
      <c r="D99" s="83"/>
      <c r="E99" s="85"/>
      <c r="F99" s="81"/>
      <c r="G99" s="36" t="s">
        <v>38</v>
      </c>
      <c r="H99" s="37">
        <v>0.5</v>
      </c>
      <c r="I99" s="37">
        <v>0.5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</row>
    <row r="100" spans="1:23" ht="28.5" customHeight="1" x14ac:dyDescent="0.25">
      <c r="A100" s="50"/>
      <c r="B100" s="52"/>
      <c r="C100" s="82"/>
      <c r="D100" s="84"/>
      <c r="E100" s="86"/>
      <c r="F100" s="82"/>
      <c r="G100" s="12" t="s">
        <v>21</v>
      </c>
      <c r="H100" s="13">
        <f t="shared" ref="H100:W100" si="54">SUM(H98:H99)</f>
        <v>159.4</v>
      </c>
      <c r="I100" s="13">
        <f t="shared" si="54"/>
        <v>159.4</v>
      </c>
      <c r="J100" s="13">
        <f t="shared" si="54"/>
        <v>0</v>
      </c>
      <c r="K100" s="13">
        <f t="shared" si="54"/>
        <v>0</v>
      </c>
      <c r="L100" s="13">
        <f t="shared" si="54"/>
        <v>156.1</v>
      </c>
      <c r="M100" s="13">
        <f t="shared" si="54"/>
        <v>156.1</v>
      </c>
      <c r="N100" s="13">
        <f t="shared" si="54"/>
        <v>0</v>
      </c>
      <c r="O100" s="13">
        <f t="shared" si="54"/>
        <v>0</v>
      </c>
      <c r="P100" s="13">
        <f t="shared" si="54"/>
        <v>163</v>
      </c>
      <c r="Q100" s="13">
        <f t="shared" si="54"/>
        <v>163</v>
      </c>
      <c r="R100" s="13">
        <f t="shared" si="54"/>
        <v>0</v>
      </c>
      <c r="S100" s="13">
        <f t="shared" si="54"/>
        <v>0</v>
      </c>
      <c r="T100" s="13">
        <f t="shared" si="54"/>
        <v>163</v>
      </c>
      <c r="U100" s="13">
        <f t="shared" si="54"/>
        <v>163</v>
      </c>
      <c r="V100" s="13">
        <f t="shared" si="54"/>
        <v>0</v>
      </c>
      <c r="W100" s="13">
        <f t="shared" si="54"/>
        <v>0</v>
      </c>
    </row>
    <row r="101" spans="1:23" ht="24.6" customHeight="1" x14ac:dyDescent="0.25">
      <c r="A101" s="49" t="s">
        <v>22</v>
      </c>
      <c r="B101" s="51" t="s">
        <v>17</v>
      </c>
      <c r="C101" s="80" t="s">
        <v>32</v>
      </c>
      <c r="D101" s="87" t="s">
        <v>81</v>
      </c>
      <c r="E101" s="90" t="s">
        <v>82</v>
      </c>
      <c r="F101" s="80" t="s">
        <v>54</v>
      </c>
      <c r="G101" s="36" t="s">
        <v>29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5</v>
      </c>
      <c r="Q101" s="37">
        <v>5</v>
      </c>
      <c r="R101" s="37">
        <v>0</v>
      </c>
      <c r="S101" s="37">
        <v>0</v>
      </c>
      <c r="T101" s="37">
        <v>5</v>
      </c>
      <c r="U101" s="37">
        <v>5</v>
      </c>
      <c r="V101" s="37">
        <v>0</v>
      </c>
      <c r="W101" s="37">
        <v>0</v>
      </c>
    </row>
    <row r="102" spans="1:23" ht="27" customHeight="1" x14ac:dyDescent="0.25">
      <c r="A102" s="50"/>
      <c r="B102" s="52"/>
      <c r="C102" s="82"/>
      <c r="D102" s="84"/>
      <c r="E102" s="86"/>
      <c r="F102" s="82"/>
      <c r="G102" s="12" t="s">
        <v>25</v>
      </c>
      <c r="H102" s="13">
        <f t="shared" ref="H102:K102" si="55">SUM(H101)</f>
        <v>0</v>
      </c>
      <c r="I102" s="13">
        <f t="shared" si="55"/>
        <v>0</v>
      </c>
      <c r="J102" s="13">
        <f t="shared" si="55"/>
        <v>0</v>
      </c>
      <c r="K102" s="13">
        <f t="shared" si="55"/>
        <v>0</v>
      </c>
      <c r="L102" s="13">
        <f t="shared" ref="L102:W102" si="56">SUM(L101)</f>
        <v>0</v>
      </c>
      <c r="M102" s="13">
        <f t="shared" si="56"/>
        <v>0</v>
      </c>
      <c r="N102" s="13">
        <f t="shared" si="56"/>
        <v>0</v>
      </c>
      <c r="O102" s="13">
        <f t="shared" si="56"/>
        <v>0</v>
      </c>
      <c r="P102" s="13">
        <f t="shared" si="56"/>
        <v>5</v>
      </c>
      <c r="Q102" s="13">
        <f t="shared" si="56"/>
        <v>5</v>
      </c>
      <c r="R102" s="13">
        <f t="shared" si="56"/>
        <v>0</v>
      </c>
      <c r="S102" s="13">
        <f t="shared" si="56"/>
        <v>0</v>
      </c>
      <c r="T102" s="13">
        <f t="shared" si="56"/>
        <v>5</v>
      </c>
      <c r="U102" s="13">
        <f t="shared" si="56"/>
        <v>5</v>
      </c>
      <c r="V102" s="13">
        <f t="shared" si="56"/>
        <v>0</v>
      </c>
      <c r="W102" s="13">
        <f t="shared" si="56"/>
        <v>0</v>
      </c>
    </row>
    <row r="103" spans="1:23" ht="28.9" customHeight="1" x14ac:dyDescent="0.25">
      <c r="A103" s="49" t="s">
        <v>22</v>
      </c>
      <c r="B103" s="51" t="s">
        <v>17</v>
      </c>
      <c r="C103" s="80" t="s">
        <v>35</v>
      </c>
      <c r="D103" s="87" t="s">
        <v>117</v>
      </c>
      <c r="E103" s="90" t="s">
        <v>82</v>
      </c>
      <c r="F103" s="80" t="s">
        <v>54</v>
      </c>
      <c r="G103" s="6" t="s">
        <v>29</v>
      </c>
      <c r="H103" s="7">
        <v>8</v>
      </c>
      <c r="I103" s="7">
        <v>8</v>
      </c>
      <c r="J103" s="7">
        <v>0</v>
      </c>
      <c r="K103" s="7">
        <v>0</v>
      </c>
      <c r="L103" s="7">
        <v>2</v>
      </c>
      <c r="M103" s="7">
        <v>2</v>
      </c>
      <c r="N103" s="7">
        <v>0</v>
      </c>
      <c r="O103" s="7">
        <v>0</v>
      </c>
      <c r="P103" s="7">
        <v>4</v>
      </c>
      <c r="Q103" s="7">
        <v>4</v>
      </c>
      <c r="R103" s="7">
        <v>0</v>
      </c>
      <c r="S103" s="7">
        <v>0</v>
      </c>
      <c r="T103" s="7">
        <v>4</v>
      </c>
      <c r="U103" s="7">
        <v>4</v>
      </c>
      <c r="V103" s="7">
        <v>0</v>
      </c>
      <c r="W103" s="7">
        <v>0</v>
      </c>
    </row>
    <row r="104" spans="1:23" ht="27.6" customHeight="1" x14ac:dyDescent="0.25">
      <c r="A104" s="50"/>
      <c r="B104" s="52"/>
      <c r="C104" s="82"/>
      <c r="D104" s="84"/>
      <c r="E104" s="86"/>
      <c r="F104" s="82"/>
      <c r="G104" s="12" t="s">
        <v>25</v>
      </c>
      <c r="H104" s="13">
        <f t="shared" ref="H104:K104" si="57">SUM(H103)</f>
        <v>8</v>
      </c>
      <c r="I104" s="13">
        <f t="shared" si="57"/>
        <v>8</v>
      </c>
      <c r="J104" s="13">
        <f t="shared" si="57"/>
        <v>0</v>
      </c>
      <c r="K104" s="13">
        <f t="shared" si="57"/>
        <v>0</v>
      </c>
      <c r="L104" s="13">
        <f t="shared" ref="L104:W104" si="58">SUM(L103)</f>
        <v>2</v>
      </c>
      <c r="M104" s="13">
        <f t="shared" si="58"/>
        <v>2</v>
      </c>
      <c r="N104" s="13">
        <f t="shared" si="58"/>
        <v>0</v>
      </c>
      <c r="O104" s="13">
        <f t="shared" si="58"/>
        <v>0</v>
      </c>
      <c r="P104" s="13">
        <f t="shared" si="58"/>
        <v>4</v>
      </c>
      <c r="Q104" s="13">
        <f t="shared" si="58"/>
        <v>4</v>
      </c>
      <c r="R104" s="13">
        <f t="shared" si="58"/>
        <v>0</v>
      </c>
      <c r="S104" s="13">
        <f t="shared" si="58"/>
        <v>0</v>
      </c>
      <c r="T104" s="13">
        <f t="shared" si="58"/>
        <v>4</v>
      </c>
      <c r="U104" s="13">
        <f t="shared" si="58"/>
        <v>4</v>
      </c>
      <c r="V104" s="13">
        <f t="shared" si="58"/>
        <v>0</v>
      </c>
      <c r="W104" s="13">
        <f t="shared" si="58"/>
        <v>0</v>
      </c>
    </row>
    <row r="105" spans="1:23" ht="27" customHeight="1" x14ac:dyDescent="0.25">
      <c r="A105" s="49" t="s">
        <v>22</v>
      </c>
      <c r="B105" s="51" t="s">
        <v>17</v>
      </c>
      <c r="C105" s="80" t="s">
        <v>39</v>
      </c>
      <c r="D105" s="83" t="s">
        <v>83</v>
      </c>
      <c r="E105" s="85" t="s">
        <v>80</v>
      </c>
      <c r="F105" s="80" t="s">
        <v>120</v>
      </c>
      <c r="G105" s="38" t="s">
        <v>29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2</v>
      </c>
      <c r="Q105" s="37">
        <v>2</v>
      </c>
      <c r="R105" s="37">
        <v>0</v>
      </c>
      <c r="S105" s="37">
        <v>0</v>
      </c>
      <c r="T105" s="37">
        <v>2</v>
      </c>
      <c r="U105" s="37">
        <v>2</v>
      </c>
      <c r="V105" s="37">
        <v>0</v>
      </c>
      <c r="W105" s="37">
        <v>0</v>
      </c>
    </row>
    <row r="106" spans="1:23" ht="25.9" customHeight="1" x14ac:dyDescent="0.25">
      <c r="A106" s="78"/>
      <c r="B106" s="79"/>
      <c r="C106" s="81"/>
      <c r="D106" s="83"/>
      <c r="E106" s="85"/>
      <c r="F106" s="81"/>
      <c r="G106" s="38" t="s">
        <v>84</v>
      </c>
      <c r="H106" s="37">
        <v>21.1</v>
      </c>
      <c r="I106" s="37">
        <v>21.1</v>
      </c>
      <c r="J106" s="37">
        <v>0</v>
      </c>
      <c r="K106" s="37">
        <v>0</v>
      </c>
      <c r="L106" s="37">
        <v>21.6</v>
      </c>
      <c r="M106" s="37">
        <v>21.6</v>
      </c>
      <c r="N106" s="37">
        <v>0</v>
      </c>
      <c r="O106" s="37">
        <v>0</v>
      </c>
      <c r="P106" s="37">
        <v>10</v>
      </c>
      <c r="Q106" s="37">
        <v>10</v>
      </c>
      <c r="R106" s="37">
        <v>0</v>
      </c>
      <c r="S106" s="37">
        <v>0</v>
      </c>
      <c r="T106" s="37">
        <v>10</v>
      </c>
      <c r="U106" s="37">
        <v>10</v>
      </c>
      <c r="V106" s="37">
        <v>0</v>
      </c>
      <c r="W106" s="37">
        <v>0</v>
      </c>
    </row>
    <row r="107" spans="1:23" ht="30.6" customHeight="1" x14ac:dyDescent="0.25">
      <c r="A107" s="50"/>
      <c r="B107" s="52"/>
      <c r="C107" s="82"/>
      <c r="D107" s="84"/>
      <c r="E107" s="86"/>
      <c r="F107" s="82"/>
      <c r="G107" s="12" t="s">
        <v>21</v>
      </c>
      <c r="H107" s="13">
        <f t="shared" ref="H107:K107" si="59">SUM(H105:H106)</f>
        <v>21.1</v>
      </c>
      <c r="I107" s="13">
        <f t="shared" si="59"/>
        <v>21.1</v>
      </c>
      <c r="J107" s="13">
        <f t="shared" si="59"/>
        <v>0</v>
      </c>
      <c r="K107" s="13">
        <f t="shared" si="59"/>
        <v>0</v>
      </c>
      <c r="L107" s="13">
        <f t="shared" ref="L107:W107" si="60">SUM(L105:L106)</f>
        <v>21.6</v>
      </c>
      <c r="M107" s="13">
        <f t="shared" si="60"/>
        <v>21.6</v>
      </c>
      <c r="N107" s="13">
        <f t="shared" si="60"/>
        <v>0</v>
      </c>
      <c r="O107" s="13">
        <f t="shared" si="60"/>
        <v>0</v>
      </c>
      <c r="P107" s="13">
        <f t="shared" si="60"/>
        <v>12</v>
      </c>
      <c r="Q107" s="13">
        <f t="shared" si="60"/>
        <v>12</v>
      </c>
      <c r="R107" s="13">
        <f t="shared" si="60"/>
        <v>0</v>
      </c>
      <c r="S107" s="13">
        <f t="shared" si="60"/>
        <v>0</v>
      </c>
      <c r="T107" s="13">
        <f t="shared" si="60"/>
        <v>12</v>
      </c>
      <c r="U107" s="13">
        <f t="shared" si="60"/>
        <v>12</v>
      </c>
      <c r="V107" s="13">
        <f t="shared" si="60"/>
        <v>0</v>
      </c>
      <c r="W107" s="13">
        <f t="shared" si="60"/>
        <v>0</v>
      </c>
    </row>
    <row r="108" spans="1:23" ht="30.6" customHeight="1" x14ac:dyDescent="0.25">
      <c r="A108" s="49" t="s">
        <v>22</v>
      </c>
      <c r="B108" s="51" t="s">
        <v>17</v>
      </c>
      <c r="C108" s="80" t="s">
        <v>62</v>
      </c>
      <c r="D108" s="87" t="s">
        <v>85</v>
      </c>
      <c r="E108" s="88" t="s">
        <v>82</v>
      </c>
      <c r="F108" s="80" t="s">
        <v>54</v>
      </c>
      <c r="G108" s="28" t="s">
        <v>20</v>
      </c>
      <c r="H108" s="39">
        <v>1.9</v>
      </c>
      <c r="I108" s="39">
        <v>1.9</v>
      </c>
      <c r="J108" s="39">
        <v>1.8</v>
      </c>
      <c r="K108" s="39">
        <v>0</v>
      </c>
      <c r="L108" s="39">
        <v>2.5</v>
      </c>
      <c r="M108" s="39">
        <v>2.5</v>
      </c>
      <c r="N108" s="39">
        <v>2.2999999999999998</v>
      </c>
      <c r="O108" s="39">
        <v>0</v>
      </c>
      <c r="P108" s="39">
        <v>4</v>
      </c>
      <c r="Q108" s="39">
        <v>4</v>
      </c>
      <c r="R108" s="39">
        <v>3.8</v>
      </c>
      <c r="S108" s="39">
        <v>0</v>
      </c>
      <c r="T108" s="39">
        <v>4</v>
      </c>
      <c r="U108" s="39">
        <v>4</v>
      </c>
      <c r="V108" s="39">
        <v>3.8</v>
      </c>
      <c r="W108" s="39">
        <v>0</v>
      </c>
    </row>
    <row r="109" spans="1:23" ht="30.6" customHeight="1" x14ac:dyDescent="0.25">
      <c r="A109" s="50"/>
      <c r="B109" s="52"/>
      <c r="C109" s="82"/>
      <c r="D109" s="84"/>
      <c r="E109" s="89"/>
      <c r="F109" s="82"/>
      <c r="G109" s="27" t="s">
        <v>21</v>
      </c>
      <c r="H109" s="13">
        <f t="shared" ref="H109:K109" si="61">SUM(H108)</f>
        <v>1.9</v>
      </c>
      <c r="I109" s="13">
        <f t="shared" si="61"/>
        <v>1.9</v>
      </c>
      <c r="J109" s="13">
        <f t="shared" si="61"/>
        <v>1.8</v>
      </c>
      <c r="K109" s="13">
        <f t="shared" si="61"/>
        <v>0</v>
      </c>
      <c r="L109" s="13">
        <f t="shared" ref="L109:W109" si="62">SUM(L108)</f>
        <v>2.5</v>
      </c>
      <c r="M109" s="13">
        <f t="shared" si="62"/>
        <v>2.5</v>
      </c>
      <c r="N109" s="13">
        <f t="shared" si="62"/>
        <v>2.2999999999999998</v>
      </c>
      <c r="O109" s="13">
        <f t="shared" si="62"/>
        <v>0</v>
      </c>
      <c r="P109" s="13">
        <f t="shared" si="62"/>
        <v>4</v>
      </c>
      <c r="Q109" s="13">
        <f t="shared" si="62"/>
        <v>4</v>
      </c>
      <c r="R109" s="13">
        <f t="shared" si="62"/>
        <v>3.8</v>
      </c>
      <c r="S109" s="13">
        <f t="shared" si="62"/>
        <v>0</v>
      </c>
      <c r="T109" s="13">
        <f t="shared" si="62"/>
        <v>4</v>
      </c>
      <c r="U109" s="13">
        <f t="shared" si="62"/>
        <v>4</v>
      </c>
      <c r="V109" s="13">
        <f t="shared" si="62"/>
        <v>3.8</v>
      </c>
      <c r="W109" s="13">
        <f t="shared" si="62"/>
        <v>0</v>
      </c>
    </row>
    <row r="110" spans="1:23" ht="28.15" customHeight="1" x14ac:dyDescent="0.25">
      <c r="A110" s="4" t="s">
        <v>22</v>
      </c>
      <c r="B110" s="24" t="s">
        <v>17</v>
      </c>
      <c r="C110" s="64" t="s">
        <v>51</v>
      </c>
      <c r="D110" s="65"/>
      <c r="E110" s="65"/>
      <c r="F110" s="65"/>
      <c r="G110" s="66"/>
      <c r="H110" s="25">
        <f>SUM(H94,H97,H100,H102,H104,H107,H109)</f>
        <v>233.5</v>
      </c>
      <c r="I110" s="25">
        <f>SUM(I94,I97,I100,I102,I104,I107,I109)</f>
        <v>233.5</v>
      </c>
      <c r="J110" s="25">
        <f>SUM(J94,J97,J100,J102,J104,J107,J109)</f>
        <v>1.8</v>
      </c>
      <c r="K110" s="25">
        <f>SUM(K94,K97,K100,K102,K104,K107,K109)</f>
        <v>0</v>
      </c>
      <c r="L110" s="25">
        <f t="shared" ref="L110" si="63">SUM(L94,L97,L100,L104,L102,L107,L109)</f>
        <v>182.2</v>
      </c>
      <c r="M110" s="25">
        <f t="shared" ref="M110:R110" si="64">SUM(M94,M97,M100,M102,M104,M107,M109)</f>
        <v>182.2</v>
      </c>
      <c r="N110" s="25">
        <f t="shared" si="64"/>
        <v>2.2999999999999998</v>
      </c>
      <c r="O110" s="25">
        <f t="shared" si="64"/>
        <v>0</v>
      </c>
      <c r="P110" s="25">
        <f t="shared" si="64"/>
        <v>252.4</v>
      </c>
      <c r="Q110" s="25">
        <f t="shared" si="64"/>
        <v>252.4</v>
      </c>
      <c r="R110" s="25">
        <f t="shared" si="64"/>
        <v>3.8</v>
      </c>
      <c r="S110" s="25">
        <f>SUM(S94,S97,S100,S102,S104,S109)</f>
        <v>0</v>
      </c>
      <c r="T110" s="25">
        <f>SUM(T94,T97,T100,T102,T104,T107,T109)</f>
        <v>252.4</v>
      </c>
      <c r="U110" s="25">
        <f>SUM(U94,U97,U100,U102,U104,U107,U109)</f>
        <v>252.4</v>
      </c>
      <c r="V110" s="25">
        <f>SUM(V94,V97,V100,V102,V104,V107,V109)</f>
        <v>3.8</v>
      </c>
      <c r="W110" s="25">
        <f>SUM(W94,W97,W100,W102,W104,W107,W109)</f>
        <v>0</v>
      </c>
    </row>
    <row r="111" spans="1:23" ht="22.15" customHeight="1" x14ac:dyDescent="0.25">
      <c r="A111" s="11" t="s">
        <v>22</v>
      </c>
      <c r="B111" s="67" t="s">
        <v>86</v>
      </c>
      <c r="C111" s="68"/>
      <c r="D111" s="68"/>
      <c r="E111" s="68"/>
      <c r="F111" s="68"/>
      <c r="G111" s="69"/>
      <c r="H111" s="33">
        <f>SUM(H110)</f>
        <v>233.5</v>
      </c>
      <c r="I111" s="33">
        <f t="shared" ref="I111:W111" si="65">SUM(I110)</f>
        <v>233.5</v>
      </c>
      <c r="J111" s="33">
        <f t="shared" si="65"/>
        <v>1.8</v>
      </c>
      <c r="K111" s="33">
        <f t="shared" si="65"/>
        <v>0</v>
      </c>
      <c r="L111" s="33">
        <f t="shared" si="65"/>
        <v>182.2</v>
      </c>
      <c r="M111" s="33">
        <f t="shared" si="65"/>
        <v>182.2</v>
      </c>
      <c r="N111" s="33">
        <f t="shared" si="65"/>
        <v>2.2999999999999998</v>
      </c>
      <c r="O111" s="33">
        <f t="shared" si="65"/>
        <v>0</v>
      </c>
      <c r="P111" s="33">
        <f t="shared" si="65"/>
        <v>252.4</v>
      </c>
      <c r="Q111" s="33">
        <f t="shared" si="65"/>
        <v>252.4</v>
      </c>
      <c r="R111" s="33">
        <f t="shared" si="65"/>
        <v>3.8</v>
      </c>
      <c r="S111" s="33">
        <f t="shared" si="65"/>
        <v>0</v>
      </c>
      <c r="T111" s="33">
        <f t="shared" si="65"/>
        <v>252.4</v>
      </c>
      <c r="U111" s="33">
        <f t="shared" si="65"/>
        <v>252.4</v>
      </c>
      <c r="V111" s="33">
        <f t="shared" si="65"/>
        <v>3.8</v>
      </c>
      <c r="W111" s="33">
        <f t="shared" si="65"/>
        <v>0</v>
      </c>
    </row>
    <row r="112" spans="1:23" ht="27" customHeight="1" x14ac:dyDescent="0.25">
      <c r="A112" s="40" t="s">
        <v>30</v>
      </c>
      <c r="B112" s="70" t="s">
        <v>87</v>
      </c>
      <c r="C112" s="71"/>
      <c r="D112" s="71"/>
      <c r="E112" s="71"/>
      <c r="F112" s="71"/>
      <c r="G112" s="72"/>
      <c r="H112" s="41">
        <f t="shared" ref="H112:W112" si="66">SUM(H90,H111)</f>
        <v>4375.5999999999995</v>
      </c>
      <c r="I112" s="41">
        <f t="shared" si="66"/>
        <v>4368.0999999999995</v>
      </c>
      <c r="J112" s="41">
        <f t="shared" si="66"/>
        <v>1767.1999999999998</v>
      </c>
      <c r="K112" s="41">
        <f t="shared" si="66"/>
        <v>7.5</v>
      </c>
      <c r="L112" s="41">
        <f t="shared" si="66"/>
        <v>4316.6999999999989</v>
      </c>
      <c r="M112" s="41">
        <f t="shared" si="66"/>
        <v>4316.6999999999989</v>
      </c>
      <c r="N112" s="41">
        <f t="shared" si="66"/>
        <v>1921.2000000000003</v>
      </c>
      <c r="O112" s="41">
        <f t="shared" si="66"/>
        <v>0</v>
      </c>
      <c r="P112" s="41">
        <f t="shared" si="66"/>
        <v>4445.2</v>
      </c>
      <c r="Q112" s="41">
        <f t="shared" si="66"/>
        <v>4445.2</v>
      </c>
      <c r="R112" s="41">
        <f t="shared" si="66"/>
        <v>1557</v>
      </c>
      <c r="S112" s="41">
        <f t="shared" si="66"/>
        <v>0</v>
      </c>
      <c r="T112" s="41">
        <f t="shared" si="66"/>
        <v>4445.2</v>
      </c>
      <c r="U112" s="41">
        <f t="shared" si="66"/>
        <v>4445.2</v>
      </c>
      <c r="V112" s="41">
        <f t="shared" si="66"/>
        <v>1557</v>
      </c>
      <c r="W112" s="41">
        <f t="shared" si="66"/>
        <v>0</v>
      </c>
    </row>
    <row r="113" spans="1:27" x14ac:dyDescent="0.25">
      <c r="A113" s="73" t="s">
        <v>88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</row>
    <row r="114" spans="1:27" ht="70.5" customHeight="1" x14ac:dyDescent="0.25">
      <c r="A114" s="74" t="s">
        <v>89</v>
      </c>
      <c r="B114" s="75"/>
      <c r="C114" s="75"/>
      <c r="D114" s="75"/>
      <c r="E114" s="75"/>
      <c r="F114" s="75"/>
      <c r="G114" s="75"/>
      <c r="H114" s="75"/>
      <c r="I114" s="75"/>
      <c r="J114" s="76"/>
      <c r="K114" s="77" t="s">
        <v>126</v>
      </c>
      <c r="L114" s="77"/>
      <c r="M114" s="74" t="s">
        <v>127</v>
      </c>
      <c r="N114" s="76"/>
      <c r="O114" s="74" t="s">
        <v>116</v>
      </c>
      <c r="P114" s="75"/>
      <c r="Q114" s="75"/>
      <c r="R114" s="75"/>
      <c r="S114" s="75"/>
      <c r="T114" s="76"/>
      <c r="U114" s="74" t="s">
        <v>128</v>
      </c>
      <c r="V114" s="75"/>
      <c r="W114" s="75"/>
      <c r="X114" s="75"/>
      <c r="Y114" s="75"/>
      <c r="Z114" s="76"/>
      <c r="AA114" s="42"/>
    </row>
    <row r="115" spans="1:27" ht="15" customHeight="1" x14ac:dyDescent="0.25">
      <c r="A115" s="59" t="s">
        <v>90</v>
      </c>
      <c r="B115" s="60"/>
      <c r="C115" s="60"/>
      <c r="D115" s="60"/>
      <c r="E115" s="60"/>
      <c r="F115" s="60"/>
      <c r="G115" s="60"/>
      <c r="H115" s="60"/>
      <c r="I115" s="60"/>
      <c r="J115" s="61"/>
      <c r="K115" s="62">
        <f>SUM(K116:L123)</f>
        <v>4375.6000000000004</v>
      </c>
      <c r="L115" s="62"/>
      <c r="M115" s="62">
        <v>4316.7</v>
      </c>
      <c r="N115" s="62"/>
      <c r="O115" s="62">
        <v>4445.2</v>
      </c>
      <c r="P115" s="62"/>
      <c r="Q115" s="62"/>
      <c r="R115" s="62"/>
      <c r="S115" s="62"/>
      <c r="T115" s="62"/>
      <c r="U115" s="62">
        <v>4445.2</v>
      </c>
      <c r="V115" s="62"/>
      <c r="W115" s="62"/>
      <c r="X115" s="62"/>
      <c r="Y115" s="62"/>
      <c r="Z115" s="62"/>
      <c r="AA115" s="42"/>
    </row>
    <row r="116" spans="1:27" ht="15" customHeight="1" x14ac:dyDescent="0.25">
      <c r="A116" s="47" t="s">
        <v>91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8">
        <v>2705.4</v>
      </c>
      <c r="L116" s="48"/>
      <c r="M116" s="48">
        <v>2779</v>
      </c>
      <c r="N116" s="48"/>
      <c r="O116" s="48">
        <v>3069.4</v>
      </c>
      <c r="P116" s="48"/>
      <c r="Q116" s="48"/>
      <c r="R116" s="48"/>
      <c r="S116" s="48"/>
      <c r="T116" s="48"/>
      <c r="U116" s="48">
        <v>3069.4</v>
      </c>
      <c r="V116" s="48"/>
      <c r="W116" s="48"/>
      <c r="X116" s="48"/>
      <c r="Y116" s="48"/>
      <c r="Z116" s="48"/>
      <c r="AA116" s="42"/>
    </row>
    <row r="117" spans="1:27" ht="15" customHeight="1" x14ac:dyDescent="0.25">
      <c r="A117" s="47" t="s">
        <v>92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8">
        <v>173.6</v>
      </c>
      <c r="L117" s="48"/>
      <c r="M117" s="48">
        <v>167.7</v>
      </c>
      <c r="N117" s="48"/>
      <c r="O117" s="48">
        <v>122.9</v>
      </c>
      <c r="P117" s="48"/>
      <c r="Q117" s="48"/>
      <c r="R117" s="48"/>
      <c r="S117" s="48"/>
      <c r="T117" s="48"/>
      <c r="U117" s="48">
        <v>122.9</v>
      </c>
      <c r="V117" s="48"/>
      <c r="W117" s="48"/>
      <c r="X117" s="48"/>
      <c r="Y117" s="48"/>
      <c r="Z117" s="48"/>
      <c r="AA117" s="42"/>
    </row>
    <row r="118" spans="1:27" x14ac:dyDescent="0.25">
      <c r="A118" s="47" t="s">
        <v>93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2"/>
    </row>
    <row r="119" spans="1:27" x14ac:dyDescent="0.25">
      <c r="A119" s="47" t="s">
        <v>94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8">
        <v>1170.9000000000001</v>
      </c>
      <c r="L119" s="48"/>
      <c r="M119" s="48">
        <v>1246.0999999999999</v>
      </c>
      <c r="N119" s="48"/>
      <c r="O119" s="48">
        <v>1132.9000000000001</v>
      </c>
      <c r="P119" s="48"/>
      <c r="Q119" s="48"/>
      <c r="R119" s="48"/>
      <c r="S119" s="48"/>
      <c r="T119" s="48"/>
      <c r="U119" s="48">
        <v>1132.9000000000001</v>
      </c>
      <c r="V119" s="48"/>
      <c r="W119" s="48"/>
      <c r="X119" s="48"/>
      <c r="Y119" s="48"/>
      <c r="Z119" s="48"/>
      <c r="AA119" s="42"/>
    </row>
    <row r="120" spans="1:27" x14ac:dyDescent="0.25">
      <c r="A120" s="47" t="s">
        <v>95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8">
        <v>304.60000000000002</v>
      </c>
      <c r="L120" s="48"/>
      <c r="M120" s="48">
        <v>102.3</v>
      </c>
      <c r="N120" s="48"/>
      <c r="O120" s="48">
        <v>110</v>
      </c>
      <c r="P120" s="48"/>
      <c r="Q120" s="48"/>
      <c r="R120" s="48"/>
      <c r="S120" s="48"/>
      <c r="T120" s="48"/>
      <c r="U120" s="48">
        <v>110</v>
      </c>
      <c r="V120" s="48"/>
      <c r="W120" s="48"/>
      <c r="X120" s="48"/>
      <c r="Y120" s="48"/>
      <c r="Z120" s="48"/>
      <c r="AA120" s="42"/>
    </row>
    <row r="121" spans="1:27" x14ac:dyDescent="0.25">
      <c r="A121" s="47" t="s">
        <v>96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2"/>
    </row>
    <row r="122" spans="1:27" ht="17.45" customHeight="1" x14ac:dyDescent="0.25">
      <c r="A122" s="47" t="s">
        <v>97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63">
        <v>21.1</v>
      </c>
      <c r="L122" s="63"/>
      <c r="M122" s="63">
        <v>21.6</v>
      </c>
      <c r="N122" s="63"/>
      <c r="O122" s="63">
        <v>10</v>
      </c>
      <c r="P122" s="63"/>
      <c r="Q122" s="63"/>
      <c r="R122" s="63"/>
      <c r="S122" s="63"/>
      <c r="T122" s="63"/>
      <c r="U122" s="63">
        <v>10</v>
      </c>
      <c r="V122" s="63"/>
      <c r="W122" s="63"/>
      <c r="X122" s="63"/>
      <c r="Y122" s="63"/>
      <c r="Z122" s="63"/>
      <c r="AA122" s="42"/>
    </row>
    <row r="123" spans="1:27" x14ac:dyDescent="0.25">
      <c r="A123" s="47" t="s">
        <v>98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2"/>
    </row>
    <row r="124" spans="1:27" ht="15" customHeight="1" x14ac:dyDescent="0.25">
      <c r="A124" s="59" t="s">
        <v>99</v>
      </c>
      <c r="B124" s="60"/>
      <c r="C124" s="60"/>
      <c r="D124" s="60"/>
      <c r="E124" s="60"/>
      <c r="F124" s="60"/>
      <c r="G124" s="60"/>
      <c r="H124" s="60"/>
      <c r="I124" s="60"/>
      <c r="J124" s="61"/>
      <c r="K124" s="62">
        <f>SUM(K125:L126)</f>
        <v>0</v>
      </c>
      <c r="L124" s="62"/>
      <c r="M124" s="62">
        <f>SUM(M125:N126)</f>
        <v>0</v>
      </c>
      <c r="N124" s="62"/>
      <c r="O124" s="62">
        <f>SUM(O125:T126)</f>
        <v>0</v>
      </c>
      <c r="P124" s="62"/>
      <c r="Q124" s="62"/>
      <c r="R124" s="62"/>
      <c r="S124" s="62"/>
      <c r="T124" s="62"/>
      <c r="U124" s="62">
        <f>SUM(U125:Z126)</f>
        <v>0</v>
      </c>
      <c r="V124" s="62"/>
      <c r="W124" s="62"/>
      <c r="X124" s="62"/>
      <c r="Y124" s="62"/>
      <c r="Z124" s="62"/>
      <c r="AA124" s="42"/>
    </row>
    <row r="125" spans="1:27" ht="15" customHeight="1" x14ac:dyDescent="0.25">
      <c r="A125" s="47" t="s">
        <v>100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2"/>
    </row>
    <row r="126" spans="1:27" ht="15" customHeight="1" x14ac:dyDescent="0.25">
      <c r="A126" s="47" t="s">
        <v>101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2"/>
    </row>
    <row r="132" spans="4:4" x14ac:dyDescent="0.25">
      <c r="D132" s="43"/>
    </row>
  </sheetData>
  <mergeCells count="307">
    <mergeCell ref="R4:W4"/>
    <mergeCell ref="R5:W5"/>
    <mergeCell ref="D6:W6"/>
    <mergeCell ref="A8:A11"/>
    <mergeCell ref="B8:B11"/>
    <mergeCell ref="C8:C11"/>
    <mergeCell ref="D8:D11"/>
    <mergeCell ref="E8:E11"/>
    <mergeCell ref="F8:F11"/>
    <mergeCell ref="G8:G11"/>
    <mergeCell ref="H8:K8"/>
    <mergeCell ref="L8:O8"/>
    <mergeCell ref="P8:S8"/>
    <mergeCell ref="T8:W8"/>
    <mergeCell ref="H9:H11"/>
    <mergeCell ref="I9:K9"/>
    <mergeCell ref="L9:L11"/>
    <mergeCell ref="M9:O9"/>
    <mergeCell ref="P9:P11"/>
    <mergeCell ref="Q9:S9"/>
    <mergeCell ref="T9:T11"/>
    <mergeCell ref="U9:W9"/>
    <mergeCell ref="I10:J10"/>
    <mergeCell ref="K10:K11"/>
    <mergeCell ref="M10:N10"/>
    <mergeCell ref="O10:O11"/>
    <mergeCell ref="Q10:R10"/>
    <mergeCell ref="S10:S11"/>
    <mergeCell ref="U10:V10"/>
    <mergeCell ref="W10:W11"/>
    <mergeCell ref="A12:W12"/>
    <mergeCell ref="A13:W13"/>
    <mergeCell ref="B14:W14"/>
    <mergeCell ref="C15:W15"/>
    <mergeCell ref="A16:A17"/>
    <mergeCell ref="B16:B17"/>
    <mergeCell ref="C16:C17"/>
    <mergeCell ref="D16:D17"/>
    <mergeCell ref="E16:E17"/>
    <mergeCell ref="F16:F17"/>
    <mergeCell ref="A18:A21"/>
    <mergeCell ref="B18:B21"/>
    <mergeCell ref="C18:C21"/>
    <mergeCell ref="D18:D21"/>
    <mergeCell ref="E18:E21"/>
    <mergeCell ref="F18:F21"/>
    <mergeCell ref="A22:A24"/>
    <mergeCell ref="B22:B24"/>
    <mergeCell ref="C22:C24"/>
    <mergeCell ref="D22:D24"/>
    <mergeCell ref="E22:E24"/>
    <mergeCell ref="F22:F24"/>
    <mergeCell ref="A25:A26"/>
    <mergeCell ref="B25:B26"/>
    <mergeCell ref="C25:C26"/>
    <mergeCell ref="D25:D26"/>
    <mergeCell ref="E25:E26"/>
    <mergeCell ref="F25:F26"/>
    <mergeCell ref="A27:A30"/>
    <mergeCell ref="B27:B30"/>
    <mergeCell ref="C27:C30"/>
    <mergeCell ref="D27:D30"/>
    <mergeCell ref="E27:E30"/>
    <mergeCell ref="F27:F30"/>
    <mergeCell ref="A31:A34"/>
    <mergeCell ref="B31:B34"/>
    <mergeCell ref="C31:C34"/>
    <mergeCell ref="D31:D34"/>
    <mergeCell ref="E31:E34"/>
    <mergeCell ref="F31:F34"/>
    <mergeCell ref="A35:A37"/>
    <mergeCell ref="B35:B37"/>
    <mergeCell ref="C35:C37"/>
    <mergeCell ref="D35:D37"/>
    <mergeCell ref="E35:E37"/>
    <mergeCell ref="F35:F37"/>
    <mergeCell ref="A38:A40"/>
    <mergeCell ref="B38:B40"/>
    <mergeCell ref="C38:C40"/>
    <mergeCell ref="D38:D40"/>
    <mergeCell ref="E38:E40"/>
    <mergeCell ref="F38:F40"/>
    <mergeCell ref="A41:A42"/>
    <mergeCell ref="B41:B42"/>
    <mergeCell ref="C41:C42"/>
    <mergeCell ref="D41:D42"/>
    <mergeCell ref="E41:E42"/>
    <mergeCell ref="F41:F42"/>
    <mergeCell ref="A43:A45"/>
    <mergeCell ref="B43:B45"/>
    <mergeCell ref="C43:C45"/>
    <mergeCell ref="D43:D45"/>
    <mergeCell ref="E43:E45"/>
    <mergeCell ref="F43:F45"/>
    <mergeCell ref="A46:A47"/>
    <mergeCell ref="B46:B47"/>
    <mergeCell ref="C46:C47"/>
    <mergeCell ref="D46:D47"/>
    <mergeCell ref="E46:E47"/>
    <mergeCell ref="F46:F47"/>
    <mergeCell ref="C53:G53"/>
    <mergeCell ref="C54:W54"/>
    <mergeCell ref="A55:A56"/>
    <mergeCell ref="B55:B56"/>
    <mergeCell ref="C55:C56"/>
    <mergeCell ref="D55:D56"/>
    <mergeCell ref="E55:E56"/>
    <mergeCell ref="F55:F56"/>
    <mergeCell ref="A50:A52"/>
    <mergeCell ref="B50:B52"/>
    <mergeCell ref="C50:C52"/>
    <mergeCell ref="D50:D52"/>
    <mergeCell ref="E50:E52"/>
    <mergeCell ref="F50:F52"/>
    <mergeCell ref="A57:A58"/>
    <mergeCell ref="B57:B58"/>
    <mergeCell ref="C57:C58"/>
    <mergeCell ref="D57:D58"/>
    <mergeCell ref="E57:E58"/>
    <mergeCell ref="F57:F58"/>
    <mergeCell ref="A59:A60"/>
    <mergeCell ref="B59:B60"/>
    <mergeCell ref="C59:C60"/>
    <mergeCell ref="D59:D60"/>
    <mergeCell ref="E59:E60"/>
    <mergeCell ref="F59:F60"/>
    <mergeCell ref="A61:A62"/>
    <mergeCell ref="B61:B62"/>
    <mergeCell ref="C61:C62"/>
    <mergeCell ref="D61:D62"/>
    <mergeCell ref="E61:E62"/>
    <mergeCell ref="F61:F62"/>
    <mergeCell ref="A63:A64"/>
    <mergeCell ref="B63:B64"/>
    <mergeCell ref="C63:C64"/>
    <mergeCell ref="D63:D64"/>
    <mergeCell ref="E63:E64"/>
    <mergeCell ref="F63:F64"/>
    <mergeCell ref="A65:A67"/>
    <mergeCell ref="B65:B67"/>
    <mergeCell ref="C65:C67"/>
    <mergeCell ref="D65:D67"/>
    <mergeCell ref="E65:E67"/>
    <mergeCell ref="F65:F67"/>
    <mergeCell ref="A68:A71"/>
    <mergeCell ref="B68:B71"/>
    <mergeCell ref="C68:C71"/>
    <mergeCell ref="D68:D71"/>
    <mergeCell ref="E68:E71"/>
    <mergeCell ref="F68:F71"/>
    <mergeCell ref="A72:A74"/>
    <mergeCell ref="B72:B74"/>
    <mergeCell ref="C72:C74"/>
    <mergeCell ref="D72:D74"/>
    <mergeCell ref="E72:E74"/>
    <mergeCell ref="F72:F74"/>
    <mergeCell ref="A75:A77"/>
    <mergeCell ref="B75:B77"/>
    <mergeCell ref="C75:C77"/>
    <mergeCell ref="D75:D77"/>
    <mergeCell ref="E75:E77"/>
    <mergeCell ref="F75:F77"/>
    <mergeCell ref="A78:A80"/>
    <mergeCell ref="B78:B80"/>
    <mergeCell ref="C78:C80"/>
    <mergeCell ref="D78:D80"/>
    <mergeCell ref="E78:E80"/>
    <mergeCell ref="F78:F80"/>
    <mergeCell ref="A81:A82"/>
    <mergeCell ref="B81:B82"/>
    <mergeCell ref="C81:C82"/>
    <mergeCell ref="D81:D82"/>
    <mergeCell ref="E81:E82"/>
    <mergeCell ref="F81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C89:G89"/>
    <mergeCell ref="B91:W91"/>
    <mergeCell ref="C92:W92"/>
    <mergeCell ref="A93:A94"/>
    <mergeCell ref="B93:B94"/>
    <mergeCell ref="C93:C94"/>
    <mergeCell ref="D93:D94"/>
    <mergeCell ref="E93:E94"/>
    <mergeCell ref="F93:F94"/>
    <mergeCell ref="A95:A97"/>
    <mergeCell ref="B95:B97"/>
    <mergeCell ref="C95:C97"/>
    <mergeCell ref="D95:D97"/>
    <mergeCell ref="E95:E97"/>
    <mergeCell ref="F95:F97"/>
    <mergeCell ref="A98:A100"/>
    <mergeCell ref="B98:B100"/>
    <mergeCell ref="C98:C100"/>
    <mergeCell ref="D98:D100"/>
    <mergeCell ref="E98:E100"/>
    <mergeCell ref="F98:F100"/>
    <mergeCell ref="A101:A102"/>
    <mergeCell ref="B101:B102"/>
    <mergeCell ref="C101:C102"/>
    <mergeCell ref="D101:D102"/>
    <mergeCell ref="E101:E102"/>
    <mergeCell ref="F101:F102"/>
    <mergeCell ref="A103:A104"/>
    <mergeCell ref="B103:B104"/>
    <mergeCell ref="C103:C104"/>
    <mergeCell ref="D103:D104"/>
    <mergeCell ref="E103:E104"/>
    <mergeCell ref="F103:F104"/>
    <mergeCell ref="A105:A107"/>
    <mergeCell ref="B105:B107"/>
    <mergeCell ref="C105:C107"/>
    <mergeCell ref="D105:D107"/>
    <mergeCell ref="E105:E107"/>
    <mergeCell ref="F105:F107"/>
    <mergeCell ref="A108:A109"/>
    <mergeCell ref="B108:B109"/>
    <mergeCell ref="C108:C109"/>
    <mergeCell ref="D108:D109"/>
    <mergeCell ref="E108:E109"/>
    <mergeCell ref="F108:F109"/>
    <mergeCell ref="C110:G110"/>
    <mergeCell ref="B111:G111"/>
    <mergeCell ref="B112:G112"/>
    <mergeCell ref="A113:W113"/>
    <mergeCell ref="A114:J114"/>
    <mergeCell ref="K114:L114"/>
    <mergeCell ref="M114:N114"/>
    <mergeCell ref="O114:T114"/>
    <mergeCell ref="U114:Z114"/>
    <mergeCell ref="A115:J115"/>
    <mergeCell ref="K115:L115"/>
    <mergeCell ref="M115:N115"/>
    <mergeCell ref="O115:T115"/>
    <mergeCell ref="U115:Z115"/>
    <mergeCell ref="A116:J116"/>
    <mergeCell ref="K116:L116"/>
    <mergeCell ref="M116:N116"/>
    <mergeCell ref="O116:T116"/>
    <mergeCell ref="U116:Z116"/>
    <mergeCell ref="A117:J117"/>
    <mergeCell ref="K117:L117"/>
    <mergeCell ref="M117:N117"/>
    <mergeCell ref="O117:T117"/>
    <mergeCell ref="U117:Z117"/>
    <mergeCell ref="A118:J118"/>
    <mergeCell ref="K118:L118"/>
    <mergeCell ref="M118:N118"/>
    <mergeCell ref="O118:T118"/>
    <mergeCell ref="U118:Z118"/>
    <mergeCell ref="M122:N122"/>
    <mergeCell ref="A119:J119"/>
    <mergeCell ref="K119:L119"/>
    <mergeCell ref="M119:N119"/>
    <mergeCell ref="O119:T119"/>
    <mergeCell ref="U119:Z119"/>
    <mergeCell ref="O122:T122"/>
    <mergeCell ref="U122:Z122"/>
    <mergeCell ref="A123:J123"/>
    <mergeCell ref="K123:L123"/>
    <mergeCell ref="M123:N123"/>
    <mergeCell ref="O123:T123"/>
    <mergeCell ref="U123:Z123"/>
    <mergeCell ref="A120:J120"/>
    <mergeCell ref="K120:L120"/>
    <mergeCell ref="M120:N120"/>
    <mergeCell ref="O120:T120"/>
    <mergeCell ref="U120:Z120"/>
    <mergeCell ref="A121:J121"/>
    <mergeCell ref="K121:L121"/>
    <mergeCell ref="M121:N121"/>
    <mergeCell ref="O121:T121"/>
    <mergeCell ref="U121:Z121"/>
    <mergeCell ref="R1:W1"/>
    <mergeCell ref="A126:J126"/>
    <mergeCell ref="K126:L126"/>
    <mergeCell ref="M126:N126"/>
    <mergeCell ref="O126:T126"/>
    <mergeCell ref="U126:Z126"/>
    <mergeCell ref="A48:A49"/>
    <mergeCell ref="B48:B49"/>
    <mergeCell ref="C48:C49"/>
    <mergeCell ref="D48:D49"/>
    <mergeCell ref="E48:E49"/>
    <mergeCell ref="F48:F49"/>
    <mergeCell ref="A124:J124"/>
    <mergeCell ref="K124:L124"/>
    <mergeCell ref="M124:N124"/>
    <mergeCell ref="O124:T124"/>
    <mergeCell ref="U124:Z124"/>
    <mergeCell ref="A125:J125"/>
    <mergeCell ref="K125:L125"/>
    <mergeCell ref="M125:N125"/>
    <mergeCell ref="O125:T125"/>
    <mergeCell ref="U125:Z125"/>
    <mergeCell ref="A122:J122"/>
    <mergeCell ref="K122:L122"/>
  </mergeCells>
  <pageMargins left="0.74803149606299213" right="0.55118110236220474" top="0.59055118110236227" bottom="0.59055118110236227" header="0" footer="0"/>
  <pageSetup paperSize="9" scale="59" fitToHeight="0" orientation="landscape" r:id="rId1"/>
  <headerFooter alignWithMargins="0">
    <oddHeader>&amp;C&amp;P</oddHeader>
  </headerFooter>
  <rowBreaks count="2" manualBreakCount="2">
    <brk id="58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 Programa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daiva_k</cp:lastModifiedBy>
  <cp:lastPrinted>2021-02-18T09:04:12Z</cp:lastPrinted>
  <dcterms:created xsi:type="dcterms:W3CDTF">2018-01-17T09:28:46Z</dcterms:created>
  <dcterms:modified xsi:type="dcterms:W3CDTF">2021-02-25T13:44:11Z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bbisDVSAttachmentId">
    <vt:lpwstr>049b63c4-7c1c-4f88-92ee-9f79a552bdd5</vt:lpwstr>
  </property>
</Properties>
</file>