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3250" windowHeight="13170"/>
  </bookViews>
  <sheets>
    <sheet name="05 Programa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42" i="1" l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K40" i="1"/>
  <c r="J40" i="1"/>
  <c r="I40" i="1"/>
  <c r="H40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K82" i="1"/>
  <c r="J82" i="1"/>
  <c r="I82" i="1"/>
  <c r="H82" i="1"/>
  <c r="K75" i="1"/>
  <c r="J75" i="1"/>
  <c r="I75" i="1"/>
  <c r="H75" i="1"/>
  <c r="K73" i="1"/>
  <c r="J73" i="1"/>
  <c r="I73" i="1"/>
  <c r="H73" i="1"/>
  <c r="K68" i="1"/>
  <c r="J68" i="1"/>
  <c r="I68" i="1"/>
  <c r="H68" i="1"/>
  <c r="K62" i="1"/>
  <c r="J62" i="1"/>
  <c r="I62" i="1"/>
  <c r="H62" i="1"/>
  <c r="K60" i="1"/>
  <c r="J60" i="1"/>
  <c r="I60" i="1"/>
  <c r="H60" i="1"/>
  <c r="K58" i="1"/>
  <c r="J58" i="1"/>
  <c r="I58" i="1"/>
  <c r="H58" i="1"/>
  <c r="K56" i="1"/>
  <c r="J56" i="1"/>
  <c r="I56" i="1"/>
  <c r="H56" i="1"/>
  <c r="K54" i="1"/>
  <c r="J54" i="1"/>
  <c r="I54" i="1"/>
  <c r="H54" i="1"/>
  <c r="K52" i="1"/>
  <c r="J52" i="1"/>
  <c r="I52" i="1"/>
  <c r="H52" i="1"/>
  <c r="K50" i="1"/>
  <c r="J50" i="1"/>
  <c r="I50" i="1"/>
  <c r="H50" i="1"/>
  <c r="K48" i="1"/>
  <c r="J48" i="1"/>
  <c r="I48" i="1"/>
  <c r="H48" i="1"/>
  <c r="K46" i="1"/>
  <c r="K78" i="1" s="1"/>
  <c r="J46" i="1"/>
  <c r="J78" i="1" s="1"/>
  <c r="I46" i="1"/>
  <c r="I78" i="1" s="1"/>
  <c r="H46" i="1"/>
  <c r="K38" i="1"/>
  <c r="J38" i="1"/>
  <c r="I38" i="1"/>
  <c r="H38" i="1"/>
  <c r="K36" i="1"/>
  <c r="J36" i="1"/>
  <c r="I36" i="1"/>
  <c r="H36" i="1"/>
  <c r="K34" i="1"/>
  <c r="J34" i="1"/>
  <c r="I34" i="1"/>
  <c r="H34" i="1"/>
  <c r="K32" i="1"/>
  <c r="J32" i="1"/>
  <c r="I32" i="1"/>
  <c r="H32" i="1"/>
  <c r="K30" i="1"/>
  <c r="J30" i="1"/>
  <c r="I30" i="1"/>
  <c r="H30" i="1"/>
  <c r="K28" i="1"/>
  <c r="J28" i="1"/>
  <c r="I28" i="1"/>
  <c r="H28" i="1"/>
  <c r="K26" i="1"/>
  <c r="J26" i="1"/>
  <c r="I26" i="1"/>
  <c r="H26" i="1"/>
  <c r="K24" i="1"/>
  <c r="J24" i="1"/>
  <c r="I24" i="1"/>
  <c r="H24" i="1"/>
  <c r="K17" i="1"/>
  <c r="K43" i="1" s="1"/>
  <c r="J17" i="1"/>
  <c r="J43" i="1" s="1"/>
  <c r="I17" i="1"/>
  <c r="H17" i="1"/>
  <c r="H43" i="1" l="1"/>
  <c r="I43" i="1"/>
  <c r="H78" i="1"/>
  <c r="U97" i="1"/>
  <c r="O97" i="1"/>
  <c r="M97" i="1"/>
  <c r="K97" i="1"/>
  <c r="U88" i="1"/>
  <c r="O88" i="1"/>
  <c r="M88" i="1"/>
  <c r="K88" i="1"/>
  <c r="W82" i="1"/>
  <c r="W83" i="1" s="1"/>
  <c r="V82" i="1"/>
  <c r="V83" i="1" s="1"/>
  <c r="U82" i="1"/>
  <c r="U83" i="1" s="1"/>
  <c r="T82" i="1"/>
  <c r="T83" i="1" s="1"/>
  <c r="S82" i="1"/>
  <c r="S83" i="1" s="1"/>
  <c r="R82" i="1"/>
  <c r="R83" i="1" s="1"/>
  <c r="Q82" i="1"/>
  <c r="Q83" i="1" s="1"/>
  <c r="P82" i="1"/>
  <c r="P83" i="1" s="1"/>
  <c r="O82" i="1"/>
  <c r="O83" i="1" s="1"/>
  <c r="N82" i="1"/>
  <c r="N83" i="1" s="1"/>
  <c r="M82" i="1"/>
  <c r="M83" i="1" s="1"/>
  <c r="L82" i="1"/>
  <c r="L83" i="1" s="1"/>
  <c r="K83" i="1"/>
  <c r="J83" i="1"/>
  <c r="I83" i="1"/>
  <c r="H83" i="1"/>
  <c r="W75" i="1"/>
  <c r="V75" i="1"/>
  <c r="U75" i="1"/>
  <c r="T75" i="1"/>
  <c r="S75" i="1"/>
  <c r="R75" i="1"/>
  <c r="Q75" i="1"/>
  <c r="P75" i="1"/>
  <c r="O75" i="1"/>
  <c r="N75" i="1"/>
  <c r="M75" i="1"/>
  <c r="L75" i="1"/>
  <c r="W73" i="1"/>
  <c r="V73" i="1"/>
  <c r="U73" i="1"/>
  <c r="T73" i="1"/>
  <c r="S73" i="1"/>
  <c r="R73" i="1"/>
  <c r="Q73" i="1"/>
  <c r="P73" i="1"/>
  <c r="O73" i="1"/>
  <c r="N73" i="1"/>
  <c r="M73" i="1"/>
  <c r="L73" i="1"/>
  <c r="W68" i="1"/>
  <c r="V68" i="1"/>
  <c r="U68" i="1"/>
  <c r="T68" i="1"/>
  <c r="S68" i="1"/>
  <c r="R68" i="1"/>
  <c r="Q68" i="1"/>
  <c r="P68" i="1"/>
  <c r="O68" i="1"/>
  <c r="N68" i="1"/>
  <c r="M68" i="1"/>
  <c r="L68" i="1"/>
  <c r="W62" i="1"/>
  <c r="V62" i="1"/>
  <c r="U62" i="1"/>
  <c r="T62" i="1"/>
  <c r="S62" i="1"/>
  <c r="R62" i="1"/>
  <c r="Q62" i="1"/>
  <c r="P62" i="1"/>
  <c r="O62" i="1"/>
  <c r="N62" i="1"/>
  <c r="M62" i="1"/>
  <c r="L62" i="1"/>
  <c r="W60" i="1"/>
  <c r="V60" i="1"/>
  <c r="U60" i="1"/>
  <c r="T60" i="1"/>
  <c r="S60" i="1"/>
  <c r="R60" i="1"/>
  <c r="Q60" i="1"/>
  <c r="P60" i="1"/>
  <c r="O60" i="1"/>
  <c r="N60" i="1"/>
  <c r="M60" i="1"/>
  <c r="L60" i="1"/>
  <c r="W58" i="1"/>
  <c r="V58" i="1"/>
  <c r="U58" i="1"/>
  <c r="T58" i="1"/>
  <c r="S58" i="1"/>
  <c r="R58" i="1"/>
  <c r="Q58" i="1"/>
  <c r="P58" i="1"/>
  <c r="O58" i="1"/>
  <c r="N58" i="1"/>
  <c r="M58" i="1"/>
  <c r="L58" i="1"/>
  <c r="W56" i="1"/>
  <c r="V56" i="1"/>
  <c r="U56" i="1"/>
  <c r="T56" i="1"/>
  <c r="S56" i="1"/>
  <c r="R56" i="1"/>
  <c r="Q56" i="1"/>
  <c r="P56" i="1"/>
  <c r="O56" i="1"/>
  <c r="N56" i="1"/>
  <c r="M56" i="1"/>
  <c r="L56" i="1"/>
  <c r="W54" i="1"/>
  <c r="V54" i="1"/>
  <c r="U54" i="1"/>
  <c r="T54" i="1"/>
  <c r="S54" i="1"/>
  <c r="R54" i="1"/>
  <c r="Q54" i="1"/>
  <c r="P54" i="1"/>
  <c r="O54" i="1"/>
  <c r="N54" i="1"/>
  <c r="M54" i="1"/>
  <c r="L54" i="1"/>
  <c r="W52" i="1"/>
  <c r="V52" i="1"/>
  <c r="U52" i="1"/>
  <c r="T52" i="1"/>
  <c r="S52" i="1"/>
  <c r="R52" i="1"/>
  <c r="Q52" i="1"/>
  <c r="P52" i="1"/>
  <c r="O52" i="1"/>
  <c r="N52" i="1"/>
  <c r="M52" i="1"/>
  <c r="L52" i="1"/>
  <c r="W50" i="1"/>
  <c r="V50" i="1"/>
  <c r="U50" i="1"/>
  <c r="T50" i="1"/>
  <c r="S50" i="1"/>
  <c r="R50" i="1"/>
  <c r="Q50" i="1"/>
  <c r="P50" i="1"/>
  <c r="O50" i="1"/>
  <c r="N50" i="1"/>
  <c r="M50" i="1"/>
  <c r="L50" i="1"/>
  <c r="W48" i="1"/>
  <c r="V48" i="1"/>
  <c r="U48" i="1"/>
  <c r="T48" i="1"/>
  <c r="S48" i="1"/>
  <c r="R48" i="1"/>
  <c r="Q48" i="1"/>
  <c r="P48" i="1"/>
  <c r="O48" i="1"/>
  <c r="N48" i="1"/>
  <c r="M48" i="1"/>
  <c r="L48" i="1"/>
  <c r="W46" i="1"/>
  <c r="W78" i="1" s="1"/>
  <c r="V46" i="1"/>
  <c r="V78" i="1" s="1"/>
  <c r="U46" i="1"/>
  <c r="U78" i="1" s="1"/>
  <c r="T46" i="1"/>
  <c r="T78" i="1" s="1"/>
  <c r="S46" i="1"/>
  <c r="S78" i="1" s="1"/>
  <c r="R46" i="1"/>
  <c r="R78" i="1" s="1"/>
  <c r="Q46" i="1"/>
  <c r="Q78" i="1" s="1"/>
  <c r="P46" i="1"/>
  <c r="P78" i="1" s="1"/>
  <c r="O46" i="1"/>
  <c r="O78" i="1" s="1"/>
  <c r="N46" i="1"/>
  <c r="N78" i="1" s="1"/>
  <c r="M46" i="1"/>
  <c r="M78" i="1" s="1"/>
  <c r="L46" i="1"/>
  <c r="L78" i="1" s="1"/>
  <c r="W40" i="1"/>
  <c r="V40" i="1"/>
  <c r="U40" i="1"/>
  <c r="T40" i="1"/>
  <c r="S40" i="1"/>
  <c r="R40" i="1"/>
  <c r="Q40" i="1"/>
  <c r="P40" i="1"/>
  <c r="O40" i="1"/>
  <c r="N40" i="1"/>
  <c r="M40" i="1"/>
  <c r="L40" i="1"/>
  <c r="W38" i="1"/>
  <c r="V38" i="1"/>
  <c r="U38" i="1"/>
  <c r="T38" i="1"/>
  <c r="S38" i="1"/>
  <c r="R38" i="1"/>
  <c r="Q38" i="1"/>
  <c r="P38" i="1"/>
  <c r="O38" i="1"/>
  <c r="N38" i="1"/>
  <c r="M38" i="1"/>
  <c r="L38" i="1"/>
  <c r="W36" i="1"/>
  <c r="V36" i="1"/>
  <c r="U36" i="1"/>
  <c r="T36" i="1"/>
  <c r="S36" i="1"/>
  <c r="R36" i="1"/>
  <c r="Q36" i="1"/>
  <c r="P36" i="1"/>
  <c r="O36" i="1"/>
  <c r="N36" i="1"/>
  <c r="M36" i="1"/>
  <c r="L36" i="1"/>
  <c r="W34" i="1"/>
  <c r="V34" i="1"/>
  <c r="U34" i="1"/>
  <c r="T34" i="1"/>
  <c r="S34" i="1"/>
  <c r="R34" i="1"/>
  <c r="Q34" i="1"/>
  <c r="P34" i="1"/>
  <c r="O34" i="1"/>
  <c r="N34" i="1"/>
  <c r="M34" i="1"/>
  <c r="L34" i="1"/>
  <c r="W32" i="1"/>
  <c r="V32" i="1"/>
  <c r="U32" i="1"/>
  <c r="T32" i="1"/>
  <c r="S32" i="1"/>
  <c r="R32" i="1"/>
  <c r="Q32" i="1"/>
  <c r="P32" i="1"/>
  <c r="O32" i="1"/>
  <c r="N32" i="1"/>
  <c r="M32" i="1"/>
  <c r="L32" i="1"/>
  <c r="W30" i="1"/>
  <c r="V30" i="1"/>
  <c r="U30" i="1"/>
  <c r="T30" i="1"/>
  <c r="S30" i="1"/>
  <c r="R30" i="1"/>
  <c r="Q30" i="1"/>
  <c r="P30" i="1"/>
  <c r="O30" i="1"/>
  <c r="N30" i="1"/>
  <c r="M30" i="1"/>
  <c r="L30" i="1"/>
  <c r="W28" i="1"/>
  <c r="V28" i="1"/>
  <c r="U28" i="1"/>
  <c r="T28" i="1"/>
  <c r="S28" i="1"/>
  <c r="R28" i="1"/>
  <c r="Q28" i="1"/>
  <c r="P28" i="1"/>
  <c r="O28" i="1"/>
  <c r="N28" i="1"/>
  <c r="M28" i="1"/>
  <c r="L28" i="1"/>
  <c r="W26" i="1"/>
  <c r="V26" i="1"/>
  <c r="U26" i="1"/>
  <c r="T26" i="1"/>
  <c r="S26" i="1"/>
  <c r="R26" i="1"/>
  <c r="Q26" i="1"/>
  <c r="P26" i="1"/>
  <c r="O26" i="1"/>
  <c r="N26" i="1"/>
  <c r="M26" i="1"/>
  <c r="L26" i="1"/>
  <c r="W24" i="1"/>
  <c r="V24" i="1"/>
  <c r="U24" i="1"/>
  <c r="T24" i="1"/>
  <c r="S24" i="1"/>
  <c r="R24" i="1"/>
  <c r="Q24" i="1"/>
  <c r="P24" i="1"/>
  <c r="O24" i="1"/>
  <c r="N24" i="1"/>
  <c r="M24" i="1"/>
  <c r="L24" i="1"/>
  <c r="W17" i="1"/>
  <c r="W43" i="1" s="1"/>
  <c r="V17" i="1"/>
  <c r="V43" i="1" s="1"/>
  <c r="U17" i="1"/>
  <c r="U43" i="1" s="1"/>
  <c r="T17" i="1"/>
  <c r="T43" i="1" s="1"/>
  <c r="S17" i="1"/>
  <c r="S43" i="1" s="1"/>
  <c r="R17" i="1"/>
  <c r="R43" i="1" s="1"/>
  <c r="Q17" i="1"/>
  <c r="Q43" i="1" s="1"/>
  <c r="P17" i="1"/>
  <c r="P43" i="1" s="1"/>
  <c r="O17" i="1"/>
  <c r="O43" i="1" s="1"/>
  <c r="N17" i="1"/>
  <c r="N43" i="1" s="1"/>
  <c r="M17" i="1"/>
  <c r="M43" i="1" s="1"/>
  <c r="L17" i="1"/>
  <c r="L43" i="1" s="1"/>
  <c r="L84" i="1" l="1"/>
  <c r="L85" i="1" s="1"/>
  <c r="V84" i="1"/>
  <c r="V85" i="1" s="1"/>
  <c r="T84" i="1"/>
  <c r="T85" i="1" s="1"/>
  <c r="U84" i="1"/>
  <c r="U85" i="1" s="1"/>
  <c r="W84" i="1"/>
  <c r="W85" i="1" s="1"/>
  <c r="Q84" i="1"/>
  <c r="Q85" i="1" s="1"/>
  <c r="S84" i="1"/>
  <c r="S85" i="1" s="1"/>
  <c r="J84" i="1"/>
  <c r="J85" i="1" s="1"/>
  <c r="I84" i="1"/>
  <c r="I85" i="1" s="1"/>
  <c r="R84" i="1"/>
  <c r="R85" i="1" s="1"/>
  <c r="K84" i="1"/>
  <c r="K85" i="1" s="1"/>
  <c r="H84" i="1"/>
  <c r="H85" i="1" s="1"/>
  <c r="M84" i="1" l="1"/>
  <c r="M85" i="1" s="1"/>
  <c r="N84" i="1"/>
  <c r="N85" i="1" s="1"/>
  <c r="O84" i="1"/>
  <c r="O85" i="1" s="1"/>
  <c r="P84" i="1"/>
  <c r="P85" i="1" s="1"/>
</calcChain>
</file>

<file path=xl/sharedStrings.xml><?xml version="1.0" encoding="utf-8"?>
<sst xmlns="http://schemas.openxmlformats.org/spreadsheetml/2006/main" count="293" uniqueCount="123">
  <si>
    <t>strateginio veiklos plano</t>
  </si>
  <si>
    <t>5 priedas</t>
  </si>
  <si>
    <t>tūkst. Eur</t>
  </si>
  <si>
    <t>Programos tikslo kodas</t>
  </si>
  <si>
    <t>Uždavinio kodas</t>
  </si>
  <si>
    <t>Priemonės kodas</t>
  </si>
  <si>
    <t>Priemonės pavadinimas</t>
  </si>
  <si>
    <t>Funkcinės klasifikacijos kodas</t>
  </si>
  <si>
    <t>Priemonių valdytojo kodas</t>
  </si>
  <si>
    <t>Finansavimo šaltinis</t>
  </si>
  <si>
    <t>iš viso</t>
  </si>
  <si>
    <t>iš jų</t>
  </si>
  <si>
    <t>išlaidoms</t>
  </si>
  <si>
    <t>turtui įsigyti</t>
  </si>
  <si>
    <t xml:space="preserve">turtui įsigyti </t>
  </si>
  <si>
    <t>iš jų darbo užmokesčiui</t>
  </si>
  <si>
    <t>05 Savivaldybės valdymo ir pagrindinių funkcijų vykdymo programa</t>
  </si>
  <si>
    <t>01</t>
  </si>
  <si>
    <t>Užtikrinti efektyvų Savivaldybės darbo organizavimą bei savivaldos teisių įgyvendinimą</t>
  </si>
  <si>
    <t>Efektyviai vykdyti savivaldybės vietos valdžios ir viešojo administravimo funkcijas</t>
  </si>
  <si>
    <t>Savialdybės tarybos veiklos organizavimas</t>
  </si>
  <si>
    <t>01.01.01.02.</t>
  </si>
  <si>
    <t>B</t>
  </si>
  <si>
    <t>02</t>
  </si>
  <si>
    <t>S</t>
  </si>
  <si>
    <t>U</t>
  </si>
  <si>
    <t>03</t>
  </si>
  <si>
    <t>Kontrolės ir audito tarnybos veiklos organizavimas</t>
  </si>
  <si>
    <t>01.01.01.03.</t>
  </si>
  <si>
    <t>04</t>
  </si>
  <si>
    <t>Seimo narių priimamojo išlaikymas</t>
  </si>
  <si>
    <t>01.06.01.02.</t>
  </si>
  <si>
    <t>05</t>
  </si>
  <si>
    <t>Savivaldybių asociacijos metinis mokestis</t>
  </si>
  <si>
    <t>01.06.01.02</t>
  </si>
  <si>
    <t>06</t>
  </si>
  <si>
    <t>09.08.01.09.</t>
  </si>
  <si>
    <t>07</t>
  </si>
  <si>
    <t>04.01.01.06.</t>
  </si>
  <si>
    <t>08</t>
  </si>
  <si>
    <t>04.01.02.01.</t>
  </si>
  <si>
    <t>10</t>
  </si>
  <si>
    <t>Administracijos direktoriaus rezervas</t>
  </si>
  <si>
    <t>01.06.01.04.</t>
  </si>
  <si>
    <t>11</t>
  </si>
  <si>
    <t>03.01.01.01.</t>
  </si>
  <si>
    <t>12</t>
  </si>
  <si>
    <t xml:space="preserve">Informacijos viešinimas </t>
  </si>
  <si>
    <t>08.03.01.01.  08.03.01.02.</t>
  </si>
  <si>
    <t>13</t>
  </si>
  <si>
    <t xml:space="preserve">Keleivių vežimo viešuoju transportu užtikrinimas   </t>
  </si>
  <si>
    <t>04.05.01.01.</t>
  </si>
  <si>
    <t>Iš viso uždaviniui:</t>
  </si>
  <si>
    <t>Užtikrinti valstybės perduotų savivaldybei funkcijų vykdymą</t>
  </si>
  <si>
    <t>01.03.03.02.</t>
  </si>
  <si>
    <t>2</t>
  </si>
  <si>
    <t>D</t>
  </si>
  <si>
    <t>Civilinės būklės aktų registravimas</t>
  </si>
  <si>
    <t>Valstybės turto valdymas</t>
  </si>
  <si>
    <t>Gyvenamosios vietos deklaravimas</t>
  </si>
  <si>
    <t>09</t>
  </si>
  <si>
    <t>02.01.01.04.</t>
  </si>
  <si>
    <t>Žemės ūkio funkcijų vykdymas</t>
  </si>
  <si>
    <t>03.02.01.01.</t>
  </si>
  <si>
    <t>Ekonomiškai pamatuotai valdyti Savivaldybės finansinius ir kitus įsipareigojimus</t>
  </si>
  <si>
    <t>Savivaldybės skolos valdymas</t>
  </si>
  <si>
    <t>P</t>
  </si>
  <si>
    <t>Finansavimo šaltinių suvestinė</t>
  </si>
  <si>
    <t>FINANSAVIMO ŠALTINIAI</t>
  </si>
  <si>
    <t>Savivaldybės biudžeto lėšos (B)</t>
  </si>
  <si>
    <t>Biudžetinių įstaigų pajamų įmokos (S)</t>
  </si>
  <si>
    <t>Lėšos valstybinėms (perduotoms savivaldybėms) funkcijoms vykdyti (D)</t>
  </si>
  <si>
    <t>Valstybės biudžeto specialiosios tikslinės dotacijos lėšos (U)</t>
  </si>
  <si>
    <t>Savivaldybės paskolos lėšos (P)</t>
  </si>
  <si>
    <t>Specialiųjų programų lėšos (R)</t>
  </si>
  <si>
    <t>Valstybės biudžeto specialiosios tikslinės dotacijos lėšos iš Valstybės investicijų programos (I)</t>
  </si>
  <si>
    <t>Europos Sąjungos lėšos (E)</t>
  </si>
  <si>
    <t>Valstybės biudžeto lėšos (VB)</t>
  </si>
  <si>
    <t>Savivaldybės administracijos  ir jos padalinių veiklos organizavimas, administracinės naštos mažinimas</t>
  </si>
  <si>
    <t>1, 2</t>
  </si>
  <si>
    <t>01.06.01.03.</t>
  </si>
  <si>
    <t>Viešosios tvarkos užtikrinimas</t>
  </si>
  <si>
    <t>52</t>
  </si>
  <si>
    <t>02.02.01.01.   04.01.02.01.</t>
  </si>
  <si>
    <t>7</t>
  </si>
  <si>
    <t>Turto inventorizacija, teisinė registracija</t>
  </si>
  <si>
    <t>Savivaldybei priskirtų archyvinių dokumentų tvarkymas</t>
  </si>
  <si>
    <t>Gyventojų registro tvarkymas ir duomenų teikimas valstybės registrams</t>
  </si>
  <si>
    <r>
      <t>Suteiktos valstybės pagalbos ir nereikšmingos (de minimis) pagalbos registrui duomenų teikimas</t>
    </r>
    <r>
      <rPr>
        <b/>
        <sz val="12"/>
        <rFont val="Times New Roman"/>
        <family val="1"/>
        <charset val="186"/>
      </rPr>
      <t xml:space="preserve"> </t>
    </r>
  </si>
  <si>
    <t>Jaunimo teisių apsauga</t>
  </si>
  <si>
    <t>Valstybinės kalbos vartojimo ir taisyklingumo kontrolė</t>
  </si>
  <si>
    <t>Dalyvavimas rengiant ir vykdant mobilizaciją, demobilizaciją, priimančios šalies paramą</t>
  </si>
  <si>
    <t>Civilinės saugos organizavimas</t>
  </si>
  <si>
    <t>Priešgaisrinės saugos organizavimas</t>
  </si>
  <si>
    <t>Savivaldybės dalyvavimas rengiant ir įgyvendinant užimtumo didinimo programas</t>
  </si>
  <si>
    <t>Savivaldybės erdvinių duomenų rinkinio tvarkymas</t>
  </si>
  <si>
    <t>2, 7</t>
  </si>
  <si>
    <t>04.02.01.02.</t>
  </si>
  <si>
    <t xml:space="preserve">04.02.01.04.   </t>
  </si>
  <si>
    <t xml:space="preserve">01.03.02.09.  01.03.02.01             01.06.01.01.   04.04.03.01.   07.06.01.09.    09.08.01.09.     04.01.02.01.   09.08.01.01.  </t>
  </si>
  <si>
    <t>04 Strateginis tikslas. Vietos savivaldos stiprinimas</t>
  </si>
  <si>
    <t>Patvirtintos 2022 metų išlaidos</t>
  </si>
  <si>
    <t>2024 metų išlaidų projektas</t>
  </si>
  <si>
    <t>2024 m. išlaidų plano projektas</t>
  </si>
  <si>
    <t>14</t>
  </si>
  <si>
    <t>Pagalbos priemonių nukentėjusiems subjektams užtikrinimas</t>
  </si>
  <si>
    <t>Lėšos ugdymo reikmėms (K)</t>
  </si>
  <si>
    <t xml:space="preserve">Kupiškio rajono savivaldybės  2023–2025 metų </t>
  </si>
  <si>
    <r>
      <t xml:space="preserve">2023–2025 METŲ KUPIŠKIO RAJONO SAVIVALDYBĖ
   </t>
    </r>
    <r>
      <rPr>
        <sz val="10"/>
        <rFont val="Times New Roman"/>
        <family val="1"/>
        <charset val="186"/>
      </rPr>
      <t>(Savivaldybės arba įstaigos pavadinimas)</t>
    </r>
    <r>
      <rPr>
        <sz val="12"/>
        <rFont val="Times New Roman"/>
        <family val="1"/>
        <charset val="186"/>
      </rPr>
      <t xml:space="preserve">
</t>
    </r>
    <r>
      <rPr>
        <b/>
        <sz val="12"/>
        <rFont val="Times New Roman"/>
        <family val="1"/>
        <charset val="186"/>
      </rPr>
      <t xml:space="preserve">SAVIVALDYBĖS VALDYMO IR PAGRINDINIŲ FUNKCIJŲ VYKDYMO PROGRAMOS </t>
    </r>
    <r>
      <rPr>
        <sz val="12"/>
        <rFont val="Times New Roman"/>
        <family val="1"/>
        <charset val="186"/>
      </rPr>
      <t xml:space="preserve">
</t>
    </r>
    <r>
      <rPr>
        <sz val="10"/>
        <rFont val="Times New Roman"/>
        <family val="1"/>
        <charset val="186"/>
      </rPr>
      <t>(programos  pavadinimas)</t>
    </r>
    <r>
      <rPr>
        <sz val="12"/>
        <rFont val="Times New Roman"/>
        <family val="1"/>
        <charset val="186"/>
      </rPr>
      <t xml:space="preserve">
TIKSLŲ, UŽDAVINIŲ IR PRIEMONIŲ IŠLAIDŲ SUVESTINĖ
</t>
    </r>
  </si>
  <si>
    <t>Patvirtintos 2023 metų išlaidos</t>
  </si>
  <si>
    <t>2025 metų išlaidų projektas</t>
  </si>
  <si>
    <t>Patvirtinti      2022 m. asignavimai</t>
  </si>
  <si>
    <t>Patvirtinti                 2023 m. asignavimai</t>
  </si>
  <si>
    <t>2025 m. išlaidų plano projektas</t>
  </si>
  <si>
    <t>Iš viso</t>
  </si>
  <si>
    <t>Savivaldybės lėšos, Iš viso</t>
  </si>
  <si>
    <t>Kiti finansavimo šaltiniai, Iš viso</t>
  </si>
  <si>
    <t>Iš viso tikslui</t>
  </si>
  <si>
    <t>Iš viso programai</t>
  </si>
  <si>
    <t>Iš viso uždaviniui</t>
  </si>
  <si>
    <t>01.06.01.02.         01.02.01.03.</t>
  </si>
  <si>
    <t>01.03.02.01. 01.07.01.01.           01.08.01.02.</t>
  </si>
  <si>
    <t>Savivaldybės įstaigų apskaitos tarnybos veiklos organizavimo užtikrinimas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</si>
</sst>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indexed="8"/>
      <name val="Calibri"/>
      <family val="2"/>
      <charset val="186"/>
    </font>
    <font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Calibri"/>
      <family val="2"/>
      <charset val="186"/>
    </font>
    <font>
      <sz val="10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3" fillId="6" borderId="1" xfId="0" applyFont="1" applyFill="1" applyBorder="1" applyAlignment="1">
      <alignment wrapText="1"/>
    </xf>
    <xf numFmtId="164" fontId="3" fillId="6" borderId="1" xfId="0" applyNumberFormat="1" applyFont="1" applyFill="1" applyBorder="1" applyAlignment="1">
      <alignment wrapText="1"/>
    </xf>
    <xf numFmtId="0" fontId="3" fillId="6" borderId="4" xfId="0" applyFont="1" applyFill="1" applyBorder="1" applyAlignment="1">
      <alignment wrapText="1"/>
    </xf>
    <xf numFmtId="49" fontId="2" fillId="2" borderId="3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/>
    <xf numFmtId="49" fontId="4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164" fontId="2" fillId="0" borderId="0" xfId="0" applyNumberFormat="1" applyFont="1"/>
    <xf numFmtId="164" fontId="4" fillId="6" borderId="1" xfId="0" applyNumberFormat="1" applyFont="1" applyFill="1" applyBorder="1" applyAlignment="1">
      <alignment wrapText="1"/>
    </xf>
    <xf numFmtId="49" fontId="2" fillId="7" borderId="1" xfId="0" applyNumberFormat="1" applyFont="1" applyFill="1" applyBorder="1" applyAlignment="1">
      <alignment horizontal="center" vertical="center"/>
    </xf>
    <xf numFmtId="164" fontId="4" fillId="7" borderId="1" xfId="0" applyNumberFormat="1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164" fontId="2" fillId="8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49" fontId="2" fillId="5" borderId="3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wrapText="1"/>
    </xf>
    <xf numFmtId="0" fontId="2" fillId="10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wrapText="1"/>
    </xf>
    <xf numFmtId="164" fontId="2" fillId="0" borderId="0" xfId="0" applyNumberFormat="1" applyFont="1" applyAlignment="1">
      <alignment wrapText="1"/>
    </xf>
    <xf numFmtId="49" fontId="2" fillId="3" borderId="3" xfId="0" applyNumberFormat="1" applyFont="1" applyFill="1" applyBorder="1" applyAlignment="1">
      <alignment horizontal="center" vertical="center"/>
    </xf>
    <xf numFmtId="0" fontId="1" fillId="0" borderId="2" xfId="0" applyFont="1" applyBorder="1"/>
    <xf numFmtId="164" fontId="2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9" borderId="7" xfId="0" applyFont="1" applyFill="1" applyBorder="1" applyAlignment="1">
      <alignment horizontal="left" vertical="center" wrapText="1"/>
    </xf>
    <xf numFmtId="0" fontId="4" fillId="9" borderId="8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3" fillId="3" borderId="7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7" borderId="7" xfId="0" applyFont="1" applyFill="1" applyBorder="1" applyAlignment="1">
      <alignment horizontal="right"/>
    </xf>
    <xf numFmtId="0" fontId="4" fillId="7" borderId="8" xfId="0" applyFont="1" applyFill="1" applyBorder="1" applyAlignment="1">
      <alignment horizontal="right"/>
    </xf>
    <xf numFmtId="0" fontId="4" fillId="7" borderId="4" xfId="0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5" xfId="0" quotePrefix="1" applyFont="1" applyFill="1" applyBorder="1" applyAlignment="1">
      <alignment horizontal="center" vertical="center" wrapText="1"/>
    </xf>
    <xf numFmtId="0" fontId="2" fillId="3" borderId="5" xfId="0" quotePrefix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2" fillId="10" borderId="5" xfId="0" quotePrefix="1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2" fillId="7" borderId="5" xfId="0" quotePrefix="1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10" borderId="6" xfId="0" quotePrefix="1" applyFont="1" applyFill="1" applyBorder="1" applyAlignment="1">
      <alignment horizontal="center" vertical="center" wrapText="1"/>
    </xf>
    <xf numFmtId="0" fontId="2" fillId="7" borderId="6" xfId="0" quotePrefix="1" applyFont="1" applyFill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49" fontId="2" fillId="0" borderId="5" xfId="0" quotePrefix="1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left" wrapText="1"/>
    </xf>
    <xf numFmtId="0" fontId="2" fillId="7" borderId="5" xfId="0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right" vertical="center"/>
    </xf>
    <xf numFmtId="49" fontId="4" fillId="2" borderId="8" xfId="0" applyNumberFormat="1" applyFont="1" applyFill="1" applyBorder="1" applyAlignment="1">
      <alignment horizontal="right" vertical="center"/>
    </xf>
    <xf numFmtId="49" fontId="4" fillId="2" borderId="4" xfId="0" applyNumberFormat="1" applyFont="1" applyFill="1" applyBorder="1" applyAlignment="1">
      <alignment horizontal="right" vertical="center"/>
    </xf>
    <xf numFmtId="49" fontId="4" fillId="5" borderId="7" xfId="0" applyNumberFormat="1" applyFont="1" applyFill="1" applyBorder="1" applyAlignment="1">
      <alignment horizontal="right" vertical="center"/>
    </xf>
    <xf numFmtId="49" fontId="4" fillId="5" borderId="8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4" fillId="5" borderId="7" xfId="0" applyNumberFormat="1" applyFont="1" applyFill="1" applyBorder="1" applyAlignment="1">
      <alignment horizontal="center" vertical="center" wrapText="1"/>
    </xf>
    <xf numFmtId="164" fontId="4" fillId="5" borderId="8" xfId="0" applyNumberFormat="1" applyFont="1" applyFill="1" applyBorder="1" applyAlignment="1">
      <alignment horizontal="center" vertical="center" wrapText="1"/>
    </xf>
    <xf numFmtId="164" fontId="4" fillId="5" borderId="4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164" fontId="4" fillId="4" borderId="7" xfId="0" applyNumberFormat="1" applyFont="1" applyFill="1" applyBorder="1" applyAlignment="1">
      <alignment horizontal="right" wrapText="1"/>
    </xf>
    <xf numFmtId="164" fontId="4" fillId="4" borderId="8" xfId="0" applyNumberFormat="1" applyFont="1" applyFill="1" applyBorder="1" applyAlignment="1">
      <alignment horizontal="right" wrapText="1"/>
    </xf>
    <xf numFmtId="164" fontId="4" fillId="4" borderId="4" xfId="0" applyNumberFormat="1" applyFont="1" applyFill="1" applyBorder="1" applyAlignment="1">
      <alignment horizontal="right" wrapText="1"/>
    </xf>
    <xf numFmtId="164" fontId="4" fillId="4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0"/>
  <sheetViews>
    <sheetView tabSelected="1" topLeftCell="B82" zoomScale="90" zoomScaleNormal="90" zoomScaleSheetLayoutView="90" zoomScalePageLayoutView="80" workbookViewId="0">
      <selection activeCell="U104" sqref="U104"/>
    </sheetView>
  </sheetViews>
  <sheetFormatPr defaultColWidth="8.5703125" defaultRowHeight="15.75" x14ac:dyDescent="0.25"/>
  <cols>
    <col min="1" max="1" width="7.5703125" style="1" customWidth="1"/>
    <col min="2" max="2" width="5.5703125" style="1" customWidth="1"/>
    <col min="3" max="3" width="6.85546875" style="1" customWidth="1"/>
    <col min="4" max="4" width="29.42578125" style="1" customWidth="1"/>
    <col min="5" max="5" width="14.28515625" style="1" customWidth="1"/>
    <col min="6" max="6" width="15.7109375" style="1" customWidth="1"/>
    <col min="7" max="7" width="11.42578125" style="1" customWidth="1"/>
    <col min="8" max="8" width="8.5703125" style="1" customWidth="1"/>
    <col min="9" max="9" width="9.140625" style="1" customWidth="1"/>
    <col min="10" max="10" width="8.5703125" style="1" customWidth="1"/>
    <col min="11" max="11" width="9.28515625" style="1" customWidth="1"/>
    <col min="12" max="12" width="8.5703125" style="1" customWidth="1"/>
    <col min="13" max="13" width="9.85546875" style="1" customWidth="1"/>
    <col min="14" max="14" width="9" style="1" customWidth="1"/>
    <col min="15" max="15" width="8.140625" style="1" customWidth="1"/>
    <col min="16" max="16" width="8.7109375" style="1" customWidth="1"/>
    <col min="17" max="17" width="8.7109375" style="1" bestFit="1" customWidth="1"/>
    <col min="18" max="18" width="8.5703125" style="1"/>
    <col min="19" max="19" width="6.5703125" style="1" customWidth="1"/>
    <col min="20" max="20" width="8.85546875" style="1" customWidth="1"/>
    <col min="21" max="21" width="9.5703125" style="1" customWidth="1"/>
    <col min="22" max="22" width="8.7109375" style="1" bestFit="1" customWidth="1"/>
    <col min="23" max="23" width="7.28515625" style="1" customWidth="1"/>
    <col min="24" max="24" width="1.140625" style="1" hidden="1" customWidth="1"/>
    <col min="25" max="26" width="8.5703125" style="1" hidden="1" customWidth="1"/>
    <col min="27" max="16384" width="8.5703125" style="1"/>
  </cols>
  <sheetData>
    <row r="1" spans="1:26" x14ac:dyDescent="0.25">
      <c r="R1" s="30" t="s">
        <v>107</v>
      </c>
      <c r="S1" s="30"/>
      <c r="T1" s="30"/>
      <c r="U1" s="30"/>
      <c r="V1" s="30"/>
      <c r="W1" s="30"/>
    </row>
    <row r="2" spans="1:26" x14ac:dyDescent="0.25">
      <c r="R2" s="1" t="s">
        <v>0</v>
      </c>
    </row>
    <row r="3" spans="1:26" x14ac:dyDescent="0.25">
      <c r="R3" s="1" t="s">
        <v>1</v>
      </c>
    </row>
    <row r="4" spans="1:26" x14ac:dyDescent="0.25">
      <c r="R4" s="29"/>
      <c r="S4" s="30"/>
      <c r="T4" s="30"/>
      <c r="U4" s="30"/>
      <c r="V4" s="30"/>
      <c r="W4" s="30"/>
    </row>
    <row r="5" spans="1:26" x14ac:dyDescent="0.25">
      <c r="R5" s="30"/>
      <c r="S5" s="30"/>
      <c r="T5" s="30"/>
      <c r="U5" s="30"/>
      <c r="V5" s="30"/>
      <c r="W5" s="30"/>
    </row>
    <row r="6" spans="1:26" ht="102.75" customHeight="1" x14ac:dyDescent="0.25">
      <c r="A6" s="8"/>
      <c r="B6" s="8"/>
      <c r="C6" s="8"/>
      <c r="D6" s="31" t="s">
        <v>108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8"/>
      <c r="Y6" s="8"/>
      <c r="Z6" s="8"/>
    </row>
    <row r="7" spans="1:26" ht="15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 t="s">
        <v>2</v>
      </c>
      <c r="W7" s="8"/>
      <c r="X7" s="8"/>
      <c r="Y7" s="8"/>
      <c r="Z7" s="8"/>
    </row>
    <row r="8" spans="1:26" ht="15.75" customHeight="1" x14ac:dyDescent="0.25">
      <c r="A8" s="32" t="s">
        <v>3</v>
      </c>
      <c r="B8" s="32" t="s">
        <v>4</v>
      </c>
      <c r="C8" s="32" t="s">
        <v>5</v>
      </c>
      <c r="D8" s="35" t="s">
        <v>6</v>
      </c>
      <c r="E8" s="32" t="s">
        <v>7</v>
      </c>
      <c r="F8" s="32" t="s">
        <v>8</v>
      </c>
      <c r="G8" s="32" t="s">
        <v>9</v>
      </c>
      <c r="H8" s="35" t="s">
        <v>101</v>
      </c>
      <c r="I8" s="35"/>
      <c r="J8" s="35"/>
      <c r="K8" s="35"/>
      <c r="L8" s="35" t="s">
        <v>109</v>
      </c>
      <c r="M8" s="35"/>
      <c r="N8" s="35"/>
      <c r="O8" s="35"/>
      <c r="P8" s="36" t="s">
        <v>102</v>
      </c>
      <c r="Q8" s="37"/>
      <c r="R8" s="37"/>
      <c r="S8" s="38"/>
      <c r="T8" s="35" t="s">
        <v>110</v>
      </c>
      <c r="U8" s="35"/>
      <c r="V8" s="35"/>
      <c r="W8" s="35"/>
      <c r="X8" s="8"/>
      <c r="Y8" s="8"/>
      <c r="Z8" s="8"/>
    </row>
    <row r="9" spans="1:26" ht="15" customHeight="1" x14ac:dyDescent="0.25">
      <c r="A9" s="33"/>
      <c r="B9" s="33"/>
      <c r="C9" s="33"/>
      <c r="D9" s="35"/>
      <c r="E9" s="33"/>
      <c r="F9" s="33"/>
      <c r="G9" s="33"/>
      <c r="H9" s="32" t="s">
        <v>10</v>
      </c>
      <c r="I9" s="35" t="s">
        <v>11</v>
      </c>
      <c r="J9" s="35"/>
      <c r="K9" s="35"/>
      <c r="L9" s="32" t="s">
        <v>10</v>
      </c>
      <c r="M9" s="35" t="s">
        <v>11</v>
      </c>
      <c r="N9" s="35"/>
      <c r="O9" s="35"/>
      <c r="P9" s="32" t="s">
        <v>10</v>
      </c>
      <c r="Q9" s="36" t="s">
        <v>11</v>
      </c>
      <c r="R9" s="37"/>
      <c r="S9" s="38"/>
      <c r="T9" s="32" t="s">
        <v>10</v>
      </c>
      <c r="U9" s="35" t="s">
        <v>11</v>
      </c>
      <c r="V9" s="35"/>
      <c r="W9" s="35"/>
      <c r="X9" s="8"/>
      <c r="Y9" s="8"/>
      <c r="Z9" s="8"/>
    </row>
    <row r="10" spans="1:26" ht="15" customHeight="1" x14ac:dyDescent="0.25">
      <c r="A10" s="33"/>
      <c r="B10" s="33"/>
      <c r="C10" s="33"/>
      <c r="D10" s="35"/>
      <c r="E10" s="33"/>
      <c r="F10" s="33"/>
      <c r="G10" s="33"/>
      <c r="H10" s="33"/>
      <c r="I10" s="35" t="s">
        <v>12</v>
      </c>
      <c r="J10" s="35"/>
      <c r="K10" s="32" t="s">
        <v>13</v>
      </c>
      <c r="L10" s="33"/>
      <c r="M10" s="35" t="s">
        <v>12</v>
      </c>
      <c r="N10" s="35"/>
      <c r="O10" s="32" t="s">
        <v>14</v>
      </c>
      <c r="P10" s="33"/>
      <c r="Q10" s="36" t="s">
        <v>12</v>
      </c>
      <c r="R10" s="38"/>
      <c r="S10" s="32" t="s">
        <v>14</v>
      </c>
      <c r="T10" s="33"/>
      <c r="U10" s="35" t="s">
        <v>12</v>
      </c>
      <c r="V10" s="35"/>
      <c r="W10" s="32" t="s">
        <v>14</v>
      </c>
      <c r="X10" s="8"/>
      <c r="Y10" s="8"/>
      <c r="Z10" s="8"/>
    </row>
    <row r="11" spans="1:26" ht="108.75" customHeight="1" x14ac:dyDescent="0.25">
      <c r="A11" s="34"/>
      <c r="B11" s="34"/>
      <c r="C11" s="34"/>
      <c r="D11" s="35"/>
      <c r="E11" s="34"/>
      <c r="F11" s="34"/>
      <c r="G11" s="34"/>
      <c r="H11" s="34"/>
      <c r="I11" s="9" t="s">
        <v>10</v>
      </c>
      <c r="J11" s="9" t="s">
        <v>15</v>
      </c>
      <c r="K11" s="34"/>
      <c r="L11" s="34"/>
      <c r="M11" s="9" t="s">
        <v>10</v>
      </c>
      <c r="N11" s="9" t="s">
        <v>15</v>
      </c>
      <c r="O11" s="34"/>
      <c r="P11" s="34"/>
      <c r="Q11" s="9" t="s">
        <v>10</v>
      </c>
      <c r="R11" s="9" t="s">
        <v>15</v>
      </c>
      <c r="S11" s="34"/>
      <c r="T11" s="34"/>
      <c r="U11" s="9" t="s">
        <v>10</v>
      </c>
      <c r="V11" s="9" t="s">
        <v>15</v>
      </c>
      <c r="W11" s="34"/>
      <c r="X11" s="8"/>
      <c r="Y11" s="8"/>
      <c r="Z11" s="8"/>
    </row>
    <row r="12" spans="1:26" x14ac:dyDescent="0.25">
      <c r="A12" s="39" t="s">
        <v>100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10"/>
      <c r="Y12" s="8"/>
      <c r="Z12" s="8"/>
    </row>
    <row r="13" spans="1:26" ht="24.6" customHeight="1" x14ac:dyDescent="0.25">
      <c r="A13" s="41" t="s">
        <v>16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3"/>
      <c r="X13" s="10"/>
      <c r="Y13" s="8"/>
      <c r="Z13" s="8"/>
    </row>
    <row r="14" spans="1:26" ht="27" customHeight="1" x14ac:dyDescent="0.25">
      <c r="A14" s="11" t="s">
        <v>17</v>
      </c>
      <c r="B14" s="44" t="s">
        <v>18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6"/>
      <c r="X14" s="8"/>
      <c r="Y14" s="8"/>
      <c r="Z14" s="8"/>
    </row>
    <row r="15" spans="1:26" ht="25.15" customHeight="1" x14ac:dyDescent="0.25">
      <c r="A15" s="12" t="s">
        <v>17</v>
      </c>
      <c r="B15" s="13" t="s">
        <v>17</v>
      </c>
      <c r="C15" s="47" t="s">
        <v>19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9"/>
      <c r="X15" s="8"/>
      <c r="Y15" s="8"/>
      <c r="Z15" s="8"/>
    </row>
    <row r="16" spans="1:26" ht="21.75" customHeight="1" x14ac:dyDescent="0.25">
      <c r="A16" s="50" t="s">
        <v>17</v>
      </c>
      <c r="B16" s="52" t="s">
        <v>17</v>
      </c>
      <c r="C16" s="54" t="s">
        <v>17</v>
      </c>
      <c r="D16" s="56" t="s">
        <v>20</v>
      </c>
      <c r="E16" s="58" t="s">
        <v>21</v>
      </c>
      <c r="F16" s="58" t="s">
        <v>79</v>
      </c>
      <c r="G16" s="2" t="s">
        <v>22</v>
      </c>
      <c r="H16" s="3">
        <v>144.30000000000001</v>
      </c>
      <c r="I16" s="3">
        <v>144.30000000000001</v>
      </c>
      <c r="J16" s="3">
        <v>61.3</v>
      </c>
      <c r="K16" s="3">
        <v>0</v>
      </c>
      <c r="L16" s="3">
        <v>204.4</v>
      </c>
      <c r="M16" s="3">
        <v>204.4</v>
      </c>
      <c r="N16" s="3">
        <v>94.4</v>
      </c>
      <c r="O16" s="3">
        <v>0</v>
      </c>
      <c r="P16" s="3">
        <v>233.5</v>
      </c>
      <c r="Q16" s="3">
        <v>228.5</v>
      </c>
      <c r="R16" s="3">
        <v>115</v>
      </c>
      <c r="S16" s="3">
        <v>5</v>
      </c>
      <c r="T16" s="3">
        <v>233.5</v>
      </c>
      <c r="U16" s="3">
        <v>228.5</v>
      </c>
      <c r="V16" s="3">
        <v>115</v>
      </c>
      <c r="W16" s="3">
        <v>5</v>
      </c>
      <c r="X16" s="14"/>
      <c r="Y16" s="8"/>
      <c r="Z16" s="8"/>
    </row>
    <row r="17" spans="1:26" ht="29.45" customHeight="1" x14ac:dyDescent="0.25">
      <c r="A17" s="51"/>
      <c r="B17" s="53"/>
      <c r="C17" s="55"/>
      <c r="D17" s="57"/>
      <c r="E17" s="59"/>
      <c r="F17" s="59"/>
      <c r="G17" s="4" t="s">
        <v>114</v>
      </c>
      <c r="H17" s="5">
        <f t="shared" ref="H17:O17" si="0">SUM(H16)</f>
        <v>144.30000000000001</v>
      </c>
      <c r="I17" s="5">
        <f t="shared" si="0"/>
        <v>144.30000000000001</v>
      </c>
      <c r="J17" s="5">
        <f t="shared" si="0"/>
        <v>61.3</v>
      </c>
      <c r="K17" s="5">
        <f t="shared" si="0"/>
        <v>0</v>
      </c>
      <c r="L17" s="5">
        <f t="shared" si="0"/>
        <v>204.4</v>
      </c>
      <c r="M17" s="5">
        <f t="shared" si="0"/>
        <v>204.4</v>
      </c>
      <c r="N17" s="5">
        <f t="shared" si="0"/>
        <v>94.4</v>
      </c>
      <c r="O17" s="5">
        <f t="shared" si="0"/>
        <v>0</v>
      </c>
      <c r="P17" s="5">
        <f t="shared" ref="P17:W17" si="1">SUM(P16)</f>
        <v>233.5</v>
      </c>
      <c r="Q17" s="5">
        <f t="shared" si="1"/>
        <v>228.5</v>
      </c>
      <c r="R17" s="5">
        <f t="shared" si="1"/>
        <v>115</v>
      </c>
      <c r="S17" s="5">
        <f t="shared" si="1"/>
        <v>5</v>
      </c>
      <c r="T17" s="5">
        <f t="shared" si="1"/>
        <v>233.5</v>
      </c>
      <c r="U17" s="5">
        <f t="shared" si="1"/>
        <v>228.5</v>
      </c>
      <c r="V17" s="5">
        <f t="shared" si="1"/>
        <v>115</v>
      </c>
      <c r="W17" s="5">
        <f t="shared" si="1"/>
        <v>5</v>
      </c>
      <c r="X17" s="8"/>
      <c r="Y17" s="8"/>
      <c r="Z17" s="8"/>
    </row>
    <row r="18" spans="1:26" ht="25.5" customHeight="1" x14ac:dyDescent="0.25">
      <c r="A18" s="50" t="s">
        <v>17</v>
      </c>
      <c r="B18" s="52" t="s">
        <v>17</v>
      </c>
      <c r="C18" s="54" t="s">
        <v>23</v>
      </c>
      <c r="D18" s="56" t="s">
        <v>78</v>
      </c>
      <c r="E18" s="58" t="s">
        <v>99</v>
      </c>
      <c r="F18" s="58">
        <v>2</v>
      </c>
      <c r="G18" s="2" t="s">
        <v>22</v>
      </c>
      <c r="H18" s="3">
        <v>1943.8</v>
      </c>
      <c r="I18" s="3">
        <v>1871.7</v>
      </c>
      <c r="J18" s="3">
        <v>1530.1</v>
      </c>
      <c r="K18" s="3">
        <v>72.099999999999994</v>
      </c>
      <c r="L18" s="3">
        <v>2174.6999999999998</v>
      </c>
      <c r="M18" s="3">
        <v>2097.6999999999998</v>
      </c>
      <c r="N18" s="3">
        <v>1744.1</v>
      </c>
      <c r="O18" s="3">
        <v>77</v>
      </c>
      <c r="P18" s="3">
        <v>1958</v>
      </c>
      <c r="Q18" s="3">
        <v>1913</v>
      </c>
      <c r="R18" s="3">
        <v>1887</v>
      </c>
      <c r="S18" s="3">
        <v>45</v>
      </c>
      <c r="T18" s="3">
        <v>1958</v>
      </c>
      <c r="U18" s="3">
        <v>1913</v>
      </c>
      <c r="V18" s="3">
        <v>1887</v>
      </c>
      <c r="W18" s="3">
        <v>45</v>
      </c>
      <c r="X18" s="3">
        <v>49.8</v>
      </c>
      <c r="Y18" s="8"/>
      <c r="Z18" s="8"/>
    </row>
    <row r="19" spans="1:26" ht="25.15" customHeight="1" x14ac:dyDescent="0.25">
      <c r="A19" s="60"/>
      <c r="B19" s="61"/>
      <c r="C19" s="62"/>
      <c r="D19" s="63"/>
      <c r="E19" s="64"/>
      <c r="F19" s="64"/>
      <c r="G19" s="2" t="s">
        <v>24</v>
      </c>
      <c r="H19" s="3">
        <v>13.3</v>
      </c>
      <c r="I19" s="3">
        <v>13.3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38.200000000000003</v>
      </c>
      <c r="Q19" s="3">
        <v>38.200000000000003</v>
      </c>
      <c r="R19" s="3">
        <v>0</v>
      </c>
      <c r="S19" s="3">
        <v>0</v>
      </c>
      <c r="T19" s="3">
        <v>38.200000000000003</v>
      </c>
      <c r="U19" s="3">
        <v>38.200000000000003</v>
      </c>
      <c r="V19" s="3">
        <v>0</v>
      </c>
      <c r="W19" s="3">
        <v>0</v>
      </c>
      <c r="X19" s="3">
        <v>0</v>
      </c>
      <c r="Y19" s="8"/>
      <c r="Z19" s="8"/>
    </row>
    <row r="20" spans="1:26" ht="25.15" customHeight="1" x14ac:dyDescent="0.25">
      <c r="A20" s="60"/>
      <c r="B20" s="61"/>
      <c r="C20" s="62"/>
      <c r="D20" s="63"/>
      <c r="E20" s="64"/>
      <c r="F20" s="64"/>
      <c r="G20" s="2" t="s">
        <v>25</v>
      </c>
      <c r="H20" s="3">
        <v>7.4</v>
      </c>
      <c r="I20" s="3">
        <v>7.4</v>
      </c>
      <c r="J20" s="3">
        <v>4.4000000000000004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20</v>
      </c>
      <c r="Q20" s="3">
        <v>20</v>
      </c>
      <c r="R20" s="3">
        <v>18</v>
      </c>
      <c r="S20" s="3">
        <v>0</v>
      </c>
      <c r="T20" s="3">
        <v>20</v>
      </c>
      <c r="U20" s="3">
        <v>20</v>
      </c>
      <c r="V20" s="3">
        <v>18</v>
      </c>
      <c r="W20" s="3">
        <v>0</v>
      </c>
      <c r="X20" s="3">
        <v>0</v>
      </c>
      <c r="Y20" s="8"/>
      <c r="Z20" s="8"/>
    </row>
    <row r="21" spans="1:26" ht="25.15" customHeight="1" x14ac:dyDescent="0.25">
      <c r="A21" s="60"/>
      <c r="B21" s="61"/>
      <c r="C21" s="62"/>
      <c r="D21" s="63"/>
      <c r="E21" s="64"/>
      <c r="F21" s="64"/>
      <c r="G21" s="2" t="s">
        <v>56</v>
      </c>
      <c r="H21" s="3">
        <v>18.5</v>
      </c>
      <c r="I21" s="3">
        <v>18.5</v>
      </c>
      <c r="J21" s="3">
        <v>18.2</v>
      </c>
      <c r="K21" s="3">
        <v>0</v>
      </c>
      <c r="L21" s="3">
        <v>20.399999999999999</v>
      </c>
      <c r="M21" s="3">
        <v>20.399999999999999</v>
      </c>
      <c r="N21" s="3">
        <v>20</v>
      </c>
      <c r="O21" s="3">
        <v>0</v>
      </c>
      <c r="P21" s="3">
        <v>21</v>
      </c>
      <c r="Q21" s="3">
        <v>21</v>
      </c>
      <c r="R21" s="3">
        <v>20</v>
      </c>
      <c r="S21" s="3">
        <v>0</v>
      </c>
      <c r="T21" s="3">
        <v>21</v>
      </c>
      <c r="U21" s="3">
        <v>21</v>
      </c>
      <c r="V21" s="3">
        <v>20</v>
      </c>
      <c r="W21" s="3">
        <v>0</v>
      </c>
      <c r="X21" s="25"/>
      <c r="Y21" s="8"/>
      <c r="Z21" s="8"/>
    </row>
    <row r="22" spans="1:26" ht="42" customHeight="1" x14ac:dyDescent="0.25">
      <c r="A22" s="51"/>
      <c r="B22" s="53"/>
      <c r="C22" s="55"/>
      <c r="D22" s="57"/>
      <c r="E22" s="59"/>
      <c r="F22" s="59"/>
      <c r="G22" s="4" t="s">
        <v>114</v>
      </c>
      <c r="H22" s="15">
        <f t="shared" ref="H22:W22" si="2">SUM(H18:H21)</f>
        <v>1983</v>
      </c>
      <c r="I22" s="5">
        <f t="shared" si="2"/>
        <v>1910.9</v>
      </c>
      <c r="J22" s="5">
        <f t="shared" si="2"/>
        <v>1552.7</v>
      </c>
      <c r="K22" s="5">
        <f t="shared" si="2"/>
        <v>72.099999999999994</v>
      </c>
      <c r="L22" s="15">
        <f t="shared" si="2"/>
        <v>2195.1</v>
      </c>
      <c r="M22" s="5">
        <f t="shared" si="2"/>
        <v>2118.1</v>
      </c>
      <c r="N22" s="5">
        <f t="shared" si="2"/>
        <v>1764.1</v>
      </c>
      <c r="O22" s="5">
        <f t="shared" si="2"/>
        <v>77</v>
      </c>
      <c r="P22" s="5">
        <f t="shared" si="2"/>
        <v>2037.2</v>
      </c>
      <c r="Q22" s="5">
        <f t="shared" si="2"/>
        <v>1992.2</v>
      </c>
      <c r="R22" s="5">
        <f t="shared" si="2"/>
        <v>1925</v>
      </c>
      <c r="S22" s="5">
        <f t="shared" si="2"/>
        <v>45</v>
      </c>
      <c r="T22" s="5">
        <f t="shared" si="2"/>
        <v>2037.2</v>
      </c>
      <c r="U22" s="5">
        <f t="shared" si="2"/>
        <v>1992.2</v>
      </c>
      <c r="V22" s="5">
        <f t="shared" si="2"/>
        <v>1925</v>
      </c>
      <c r="W22" s="5">
        <f t="shared" si="2"/>
        <v>45</v>
      </c>
      <c r="X22" s="8"/>
      <c r="Y22" s="8"/>
      <c r="Z22" s="8"/>
    </row>
    <row r="23" spans="1:26" ht="27.6" customHeight="1" x14ac:dyDescent="0.25">
      <c r="A23" s="50" t="s">
        <v>17</v>
      </c>
      <c r="B23" s="52" t="s">
        <v>17</v>
      </c>
      <c r="C23" s="54" t="s">
        <v>26</v>
      </c>
      <c r="D23" s="56" t="s">
        <v>27</v>
      </c>
      <c r="E23" s="65" t="s">
        <v>28</v>
      </c>
      <c r="F23" s="58">
        <v>4</v>
      </c>
      <c r="G23" s="2" t="s">
        <v>22</v>
      </c>
      <c r="H23" s="3">
        <v>71.2</v>
      </c>
      <c r="I23" s="3">
        <v>71.2</v>
      </c>
      <c r="J23" s="3">
        <v>60.2</v>
      </c>
      <c r="K23" s="3">
        <v>0</v>
      </c>
      <c r="L23" s="3">
        <v>78.5</v>
      </c>
      <c r="M23" s="3">
        <v>78.5</v>
      </c>
      <c r="N23" s="3">
        <v>66.5</v>
      </c>
      <c r="O23" s="3">
        <v>0</v>
      </c>
      <c r="P23" s="3">
        <v>79.2</v>
      </c>
      <c r="Q23" s="3">
        <v>78.2</v>
      </c>
      <c r="R23" s="3">
        <v>64.099999999999994</v>
      </c>
      <c r="S23" s="3">
        <v>1</v>
      </c>
      <c r="T23" s="3">
        <v>79.2</v>
      </c>
      <c r="U23" s="3">
        <v>78.2</v>
      </c>
      <c r="V23" s="3">
        <v>64.099999999999994</v>
      </c>
      <c r="W23" s="3">
        <v>1</v>
      </c>
      <c r="X23" s="8"/>
      <c r="Y23" s="8"/>
      <c r="Z23" s="8"/>
    </row>
    <row r="24" spans="1:26" ht="30" customHeight="1" x14ac:dyDescent="0.25">
      <c r="A24" s="51"/>
      <c r="B24" s="53"/>
      <c r="C24" s="55"/>
      <c r="D24" s="57"/>
      <c r="E24" s="66"/>
      <c r="F24" s="67"/>
      <c r="G24" s="4" t="s">
        <v>114</v>
      </c>
      <c r="H24" s="5">
        <f t="shared" ref="H24:K24" si="3">SUM(H23:H23)</f>
        <v>71.2</v>
      </c>
      <c r="I24" s="5">
        <f t="shared" si="3"/>
        <v>71.2</v>
      </c>
      <c r="J24" s="5">
        <f t="shared" si="3"/>
        <v>60.2</v>
      </c>
      <c r="K24" s="5">
        <f t="shared" si="3"/>
        <v>0</v>
      </c>
      <c r="L24" s="5">
        <f t="shared" ref="L24:W24" si="4">SUM(L23:L23)</f>
        <v>78.5</v>
      </c>
      <c r="M24" s="5">
        <f t="shared" si="4"/>
        <v>78.5</v>
      </c>
      <c r="N24" s="5">
        <f t="shared" si="4"/>
        <v>66.5</v>
      </c>
      <c r="O24" s="5">
        <f t="shared" si="4"/>
        <v>0</v>
      </c>
      <c r="P24" s="5">
        <f t="shared" si="4"/>
        <v>79.2</v>
      </c>
      <c r="Q24" s="5">
        <f t="shared" si="4"/>
        <v>78.2</v>
      </c>
      <c r="R24" s="5">
        <f t="shared" si="4"/>
        <v>64.099999999999994</v>
      </c>
      <c r="S24" s="5">
        <f t="shared" si="4"/>
        <v>1</v>
      </c>
      <c r="T24" s="5">
        <f t="shared" si="4"/>
        <v>79.2</v>
      </c>
      <c r="U24" s="5">
        <f t="shared" si="4"/>
        <v>78.2</v>
      </c>
      <c r="V24" s="5">
        <f t="shared" si="4"/>
        <v>64.099999999999994</v>
      </c>
      <c r="W24" s="5">
        <f t="shared" si="4"/>
        <v>1</v>
      </c>
      <c r="X24" s="8"/>
      <c r="Y24" s="8"/>
      <c r="Z24" s="8"/>
    </row>
    <row r="25" spans="1:26" ht="25.9" customHeight="1" x14ac:dyDescent="0.25">
      <c r="A25" s="50" t="s">
        <v>17</v>
      </c>
      <c r="B25" s="52" t="s">
        <v>17</v>
      </c>
      <c r="C25" s="54" t="s">
        <v>29</v>
      </c>
      <c r="D25" s="56" t="s">
        <v>30</v>
      </c>
      <c r="E25" s="58" t="s">
        <v>31</v>
      </c>
      <c r="F25" s="58">
        <v>2</v>
      </c>
      <c r="G25" s="2" t="s">
        <v>22</v>
      </c>
      <c r="H25" s="3">
        <v>0.6</v>
      </c>
      <c r="I25" s="3">
        <v>0.6</v>
      </c>
      <c r="J25" s="3">
        <v>0</v>
      </c>
      <c r="K25" s="3">
        <v>0</v>
      </c>
      <c r="L25" s="3">
        <v>0.5</v>
      </c>
      <c r="M25" s="3">
        <v>0.5</v>
      </c>
      <c r="N25" s="3">
        <v>0</v>
      </c>
      <c r="O25" s="3">
        <v>0</v>
      </c>
      <c r="P25" s="3">
        <v>0.8</v>
      </c>
      <c r="Q25" s="3">
        <v>0.8</v>
      </c>
      <c r="R25" s="3">
        <v>0</v>
      </c>
      <c r="S25" s="3">
        <v>0</v>
      </c>
      <c r="T25" s="3">
        <v>0.8</v>
      </c>
      <c r="U25" s="3">
        <v>0.8</v>
      </c>
      <c r="V25" s="3">
        <v>0</v>
      </c>
      <c r="W25" s="3">
        <v>0</v>
      </c>
      <c r="X25" s="8"/>
      <c r="Y25" s="8"/>
      <c r="Z25" s="8"/>
    </row>
    <row r="26" spans="1:26" ht="26.45" customHeight="1" x14ac:dyDescent="0.25">
      <c r="A26" s="51"/>
      <c r="B26" s="53"/>
      <c r="C26" s="55"/>
      <c r="D26" s="57"/>
      <c r="E26" s="68"/>
      <c r="F26" s="68"/>
      <c r="G26" s="4" t="s">
        <v>114</v>
      </c>
      <c r="H26" s="5">
        <f t="shared" ref="H26:K26" si="5">SUM(H25)</f>
        <v>0.6</v>
      </c>
      <c r="I26" s="5">
        <f t="shared" si="5"/>
        <v>0.6</v>
      </c>
      <c r="J26" s="5">
        <f t="shared" si="5"/>
        <v>0</v>
      </c>
      <c r="K26" s="5">
        <f t="shared" si="5"/>
        <v>0</v>
      </c>
      <c r="L26" s="5">
        <f t="shared" ref="L26:O26" si="6">SUM(L25)</f>
        <v>0.5</v>
      </c>
      <c r="M26" s="5">
        <f t="shared" si="6"/>
        <v>0.5</v>
      </c>
      <c r="N26" s="5">
        <f t="shared" si="6"/>
        <v>0</v>
      </c>
      <c r="O26" s="5">
        <f t="shared" si="6"/>
        <v>0</v>
      </c>
      <c r="P26" s="5">
        <f t="shared" ref="P26:W26" si="7">SUM(P25)</f>
        <v>0.8</v>
      </c>
      <c r="Q26" s="5">
        <f t="shared" si="7"/>
        <v>0.8</v>
      </c>
      <c r="R26" s="5">
        <f t="shared" si="7"/>
        <v>0</v>
      </c>
      <c r="S26" s="5">
        <f t="shared" si="7"/>
        <v>0</v>
      </c>
      <c r="T26" s="5">
        <f t="shared" si="7"/>
        <v>0.8</v>
      </c>
      <c r="U26" s="5">
        <f t="shared" si="7"/>
        <v>0.8</v>
      </c>
      <c r="V26" s="5">
        <f t="shared" si="7"/>
        <v>0</v>
      </c>
      <c r="W26" s="5">
        <f t="shared" si="7"/>
        <v>0</v>
      </c>
      <c r="X26" s="8"/>
      <c r="Y26" s="8"/>
      <c r="Z26" s="8"/>
    </row>
    <row r="27" spans="1:26" ht="30.6" customHeight="1" x14ac:dyDescent="0.25">
      <c r="A27" s="50" t="s">
        <v>17</v>
      </c>
      <c r="B27" s="52" t="s">
        <v>17</v>
      </c>
      <c r="C27" s="54" t="s">
        <v>32</v>
      </c>
      <c r="D27" s="56" t="s">
        <v>33</v>
      </c>
      <c r="E27" s="58" t="s">
        <v>34</v>
      </c>
      <c r="F27" s="58">
        <v>2</v>
      </c>
      <c r="G27" s="2" t="s">
        <v>22</v>
      </c>
      <c r="H27" s="3">
        <v>8.1999999999999993</v>
      </c>
      <c r="I27" s="3">
        <v>8.1999999999999993</v>
      </c>
      <c r="J27" s="3">
        <v>0</v>
      </c>
      <c r="K27" s="3">
        <v>0</v>
      </c>
      <c r="L27" s="3">
        <v>9</v>
      </c>
      <c r="M27" s="3">
        <v>9</v>
      </c>
      <c r="N27" s="3">
        <v>0</v>
      </c>
      <c r="O27" s="3">
        <v>0</v>
      </c>
      <c r="P27" s="3">
        <v>10</v>
      </c>
      <c r="Q27" s="3">
        <v>10</v>
      </c>
      <c r="R27" s="3">
        <v>0</v>
      </c>
      <c r="S27" s="3">
        <v>0</v>
      </c>
      <c r="T27" s="3">
        <v>10</v>
      </c>
      <c r="U27" s="3">
        <v>10</v>
      </c>
      <c r="V27" s="3">
        <v>0</v>
      </c>
      <c r="W27" s="3">
        <v>0</v>
      </c>
      <c r="X27" s="8"/>
      <c r="Y27" s="8"/>
      <c r="Z27" s="8"/>
    </row>
    <row r="28" spans="1:26" ht="30.6" customHeight="1" x14ac:dyDescent="0.25">
      <c r="A28" s="51"/>
      <c r="B28" s="53"/>
      <c r="C28" s="55"/>
      <c r="D28" s="57"/>
      <c r="E28" s="68"/>
      <c r="F28" s="68"/>
      <c r="G28" s="4" t="s">
        <v>114</v>
      </c>
      <c r="H28" s="5">
        <f t="shared" ref="H28:K28" si="8">SUM(H27)</f>
        <v>8.1999999999999993</v>
      </c>
      <c r="I28" s="5">
        <f t="shared" si="8"/>
        <v>8.1999999999999993</v>
      </c>
      <c r="J28" s="5">
        <f t="shared" si="8"/>
        <v>0</v>
      </c>
      <c r="K28" s="5">
        <f t="shared" si="8"/>
        <v>0</v>
      </c>
      <c r="L28" s="5">
        <f t="shared" ref="L28:W28" si="9">SUM(L27)</f>
        <v>9</v>
      </c>
      <c r="M28" s="5">
        <f t="shared" si="9"/>
        <v>9</v>
      </c>
      <c r="N28" s="5">
        <f t="shared" si="9"/>
        <v>0</v>
      </c>
      <c r="O28" s="5">
        <f t="shared" si="9"/>
        <v>0</v>
      </c>
      <c r="P28" s="5">
        <f t="shared" si="9"/>
        <v>10</v>
      </c>
      <c r="Q28" s="5">
        <f t="shared" si="9"/>
        <v>10</v>
      </c>
      <c r="R28" s="5">
        <f t="shared" si="9"/>
        <v>0</v>
      </c>
      <c r="S28" s="5">
        <f t="shared" si="9"/>
        <v>0</v>
      </c>
      <c r="T28" s="5">
        <f t="shared" si="9"/>
        <v>10</v>
      </c>
      <c r="U28" s="5">
        <f t="shared" si="9"/>
        <v>10</v>
      </c>
      <c r="V28" s="5">
        <f t="shared" si="9"/>
        <v>0</v>
      </c>
      <c r="W28" s="5">
        <f t="shared" si="9"/>
        <v>0</v>
      </c>
      <c r="X28" s="8"/>
      <c r="Y28" s="8"/>
      <c r="Z28" s="8"/>
    </row>
    <row r="29" spans="1:26" ht="30.6" customHeight="1" x14ac:dyDescent="0.25">
      <c r="A29" s="50" t="s">
        <v>17</v>
      </c>
      <c r="B29" s="52" t="s">
        <v>17</v>
      </c>
      <c r="C29" s="54" t="s">
        <v>35</v>
      </c>
      <c r="D29" s="56" t="s">
        <v>122</v>
      </c>
      <c r="E29" s="58" t="s">
        <v>36</v>
      </c>
      <c r="F29" s="58">
        <v>2</v>
      </c>
      <c r="G29" s="2" t="s">
        <v>22</v>
      </c>
      <c r="H29" s="3">
        <v>301.3</v>
      </c>
      <c r="I29" s="3">
        <v>301.3</v>
      </c>
      <c r="J29" s="3">
        <v>271.8</v>
      </c>
      <c r="K29" s="3">
        <v>0</v>
      </c>
      <c r="L29" s="3">
        <v>387.3</v>
      </c>
      <c r="M29" s="3">
        <v>387.3</v>
      </c>
      <c r="N29" s="3">
        <v>363.3</v>
      </c>
      <c r="O29" s="3">
        <v>0</v>
      </c>
      <c r="P29" s="3">
        <v>311</v>
      </c>
      <c r="Q29" s="3">
        <v>311</v>
      </c>
      <c r="R29" s="3">
        <v>198</v>
      </c>
      <c r="S29" s="3">
        <v>0</v>
      </c>
      <c r="T29" s="3">
        <v>311</v>
      </c>
      <c r="U29" s="3">
        <v>311</v>
      </c>
      <c r="V29" s="3">
        <v>198</v>
      </c>
      <c r="W29" s="3">
        <v>0</v>
      </c>
      <c r="X29" s="8"/>
      <c r="Y29" s="8"/>
      <c r="Z29" s="8"/>
    </row>
    <row r="30" spans="1:26" ht="30.6" customHeight="1" x14ac:dyDescent="0.25">
      <c r="A30" s="51"/>
      <c r="B30" s="53"/>
      <c r="C30" s="55"/>
      <c r="D30" s="57"/>
      <c r="E30" s="68"/>
      <c r="F30" s="68"/>
      <c r="G30" s="4" t="s">
        <v>114</v>
      </c>
      <c r="H30" s="5">
        <f t="shared" ref="H30:K30" si="10">SUM(H29)</f>
        <v>301.3</v>
      </c>
      <c r="I30" s="5">
        <f t="shared" si="10"/>
        <v>301.3</v>
      </c>
      <c r="J30" s="5">
        <f t="shared" si="10"/>
        <v>271.8</v>
      </c>
      <c r="K30" s="5">
        <f t="shared" si="10"/>
        <v>0</v>
      </c>
      <c r="L30" s="5">
        <f t="shared" ref="L30:W30" si="11">SUM(L29)</f>
        <v>387.3</v>
      </c>
      <c r="M30" s="5">
        <f t="shared" si="11"/>
        <v>387.3</v>
      </c>
      <c r="N30" s="5">
        <f t="shared" si="11"/>
        <v>363.3</v>
      </c>
      <c r="O30" s="5">
        <f t="shared" si="11"/>
        <v>0</v>
      </c>
      <c r="P30" s="5">
        <f t="shared" si="11"/>
        <v>311</v>
      </c>
      <c r="Q30" s="5">
        <f t="shared" si="11"/>
        <v>311</v>
      </c>
      <c r="R30" s="5">
        <f t="shared" si="11"/>
        <v>198</v>
      </c>
      <c r="S30" s="5">
        <f t="shared" si="11"/>
        <v>0</v>
      </c>
      <c r="T30" s="5">
        <f t="shared" si="11"/>
        <v>311</v>
      </c>
      <c r="U30" s="5">
        <f t="shared" si="11"/>
        <v>311</v>
      </c>
      <c r="V30" s="5">
        <f t="shared" si="11"/>
        <v>198</v>
      </c>
      <c r="W30" s="5">
        <f t="shared" si="11"/>
        <v>0</v>
      </c>
      <c r="X30" s="8"/>
      <c r="Y30" s="8"/>
      <c r="Z30" s="8"/>
    </row>
    <row r="31" spans="1:26" ht="30.6" customHeight="1" x14ac:dyDescent="0.25">
      <c r="A31" s="50" t="s">
        <v>17</v>
      </c>
      <c r="B31" s="52" t="s">
        <v>17</v>
      </c>
      <c r="C31" s="54" t="s">
        <v>37</v>
      </c>
      <c r="D31" s="56" t="s">
        <v>85</v>
      </c>
      <c r="E31" s="58" t="s">
        <v>38</v>
      </c>
      <c r="F31" s="58">
        <v>2</v>
      </c>
      <c r="G31" s="2" t="s">
        <v>22</v>
      </c>
      <c r="H31" s="3">
        <v>8.3000000000000007</v>
      </c>
      <c r="I31" s="3">
        <v>8.3000000000000007</v>
      </c>
      <c r="J31" s="3">
        <v>0</v>
      </c>
      <c r="K31" s="3">
        <v>0</v>
      </c>
      <c r="L31" s="3">
        <v>10</v>
      </c>
      <c r="M31" s="3">
        <v>10</v>
      </c>
      <c r="N31" s="3">
        <v>0</v>
      </c>
      <c r="O31" s="3">
        <v>0</v>
      </c>
      <c r="P31" s="3">
        <v>42</v>
      </c>
      <c r="Q31" s="3">
        <v>42</v>
      </c>
      <c r="R31" s="3">
        <v>0</v>
      </c>
      <c r="S31" s="3">
        <v>0</v>
      </c>
      <c r="T31" s="3">
        <v>42</v>
      </c>
      <c r="U31" s="3">
        <v>42</v>
      </c>
      <c r="V31" s="3">
        <v>0</v>
      </c>
      <c r="W31" s="3">
        <v>0</v>
      </c>
      <c r="X31" s="8"/>
      <c r="Y31" s="8"/>
      <c r="Z31" s="8"/>
    </row>
    <row r="32" spans="1:26" ht="30.6" customHeight="1" x14ac:dyDescent="0.25">
      <c r="A32" s="51"/>
      <c r="B32" s="53"/>
      <c r="C32" s="55"/>
      <c r="D32" s="57"/>
      <c r="E32" s="68"/>
      <c r="F32" s="68"/>
      <c r="G32" s="4" t="s">
        <v>114</v>
      </c>
      <c r="H32" s="5">
        <f t="shared" ref="H32:K32" si="12">SUM(H31)</f>
        <v>8.3000000000000007</v>
      </c>
      <c r="I32" s="5">
        <f t="shared" si="12"/>
        <v>8.3000000000000007</v>
      </c>
      <c r="J32" s="5">
        <f t="shared" si="12"/>
        <v>0</v>
      </c>
      <c r="K32" s="5">
        <f t="shared" si="12"/>
        <v>0</v>
      </c>
      <c r="L32" s="5">
        <f t="shared" ref="L32:W32" si="13">SUM(L31)</f>
        <v>10</v>
      </c>
      <c r="M32" s="5">
        <f t="shared" si="13"/>
        <v>10</v>
      </c>
      <c r="N32" s="5">
        <f t="shared" si="13"/>
        <v>0</v>
      </c>
      <c r="O32" s="5">
        <f t="shared" si="13"/>
        <v>0</v>
      </c>
      <c r="P32" s="5">
        <f t="shared" si="13"/>
        <v>42</v>
      </c>
      <c r="Q32" s="5">
        <f t="shared" si="13"/>
        <v>42</v>
      </c>
      <c r="R32" s="5">
        <f t="shared" si="13"/>
        <v>0</v>
      </c>
      <c r="S32" s="5">
        <f t="shared" si="13"/>
        <v>0</v>
      </c>
      <c r="T32" s="5">
        <f t="shared" si="13"/>
        <v>42</v>
      </c>
      <c r="U32" s="5">
        <f t="shared" si="13"/>
        <v>42</v>
      </c>
      <c r="V32" s="5">
        <f t="shared" si="13"/>
        <v>0</v>
      </c>
      <c r="W32" s="5">
        <f t="shared" si="13"/>
        <v>0</v>
      </c>
      <c r="X32" s="8"/>
      <c r="Y32" s="8"/>
      <c r="Z32" s="8"/>
    </row>
    <row r="33" spans="1:26" ht="30.6" customHeight="1" x14ac:dyDescent="0.25">
      <c r="A33" s="50" t="s">
        <v>17</v>
      </c>
      <c r="B33" s="52" t="s">
        <v>17</v>
      </c>
      <c r="C33" s="54" t="s">
        <v>41</v>
      </c>
      <c r="D33" s="56" t="s">
        <v>42</v>
      </c>
      <c r="E33" s="58" t="s">
        <v>43</v>
      </c>
      <c r="F33" s="58">
        <v>2</v>
      </c>
      <c r="G33" s="2" t="s">
        <v>22</v>
      </c>
      <c r="H33" s="3">
        <v>10</v>
      </c>
      <c r="I33" s="3">
        <v>10</v>
      </c>
      <c r="J33" s="3">
        <v>0</v>
      </c>
      <c r="K33" s="3">
        <v>0</v>
      </c>
      <c r="L33" s="3">
        <v>45</v>
      </c>
      <c r="M33" s="3">
        <v>45</v>
      </c>
      <c r="N33" s="3">
        <v>0</v>
      </c>
      <c r="O33" s="3">
        <v>0</v>
      </c>
      <c r="P33" s="3">
        <v>10</v>
      </c>
      <c r="Q33" s="3">
        <v>10</v>
      </c>
      <c r="R33" s="3">
        <v>0</v>
      </c>
      <c r="S33" s="3">
        <v>0</v>
      </c>
      <c r="T33" s="3">
        <v>10</v>
      </c>
      <c r="U33" s="3">
        <v>10</v>
      </c>
      <c r="V33" s="3">
        <v>0</v>
      </c>
      <c r="W33" s="3">
        <v>0</v>
      </c>
      <c r="X33" s="8"/>
      <c r="Y33" s="8"/>
      <c r="Z33" s="8"/>
    </row>
    <row r="34" spans="1:26" ht="30.6" customHeight="1" x14ac:dyDescent="0.25">
      <c r="A34" s="51"/>
      <c r="B34" s="53"/>
      <c r="C34" s="55"/>
      <c r="D34" s="57"/>
      <c r="E34" s="68"/>
      <c r="F34" s="68"/>
      <c r="G34" s="4" t="s">
        <v>114</v>
      </c>
      <c r="H34" s="5">
        <f t="shared" ref="H34:K34" si="14">SUM(H33)</f>
        <v>10</v>
      </c>
      <c r="I34" s="5">
        <f t="shared" si="14"/>
        <v>10</v>
      </c>
      <c r="J34" s="5">
        <f t="shared" si="14"/>
        <v>0</v>
      </c>
      <c r="K34" s="5">
        <f t="shared" si="14"/>
        <v>0</v>
      </c>
      <c r="L34" s="5">
        <f t="shared" ref="L34:W34" si="15">SUM(L33)</f>
        <v>45</v>
      </c>
      <c r="M34" s="5">
        <f t="shared" si="15"/>
        <v>45</v>
      </c>
      <c r="N34" s="5">
        <f t="shared" si="15"/>
        <v>0</v>
      </c>
      <c r="O34" s="5">
        <f t="shared" si="15"/>
        <v>0</v>
      </c>
      <c r="P34" s="5">
        <f t="shared" si="15"/>
        <v>10</v>
      </c>
      <c r="Q34" s="5">
        <f t="shared" si="15"/>
        <v>10</v>
      </c>
      <c r="R34" s="5">
        <f t="shared" si="15"/>
        <v>0</v>
      </c>
      <c r="S34" s="5">
        <f t="shared" si="15"/>
        <v>0</v>
      </c>
      <c r="T34" s="5">
        <f t="shared" si="15"/>
        <v>10</v>
      </c>
      <c r="U34" s="5">
        <f t="shared" si="15"/>
        <v>10</v>
      </c>
      <c r="V34" s="5">
        <f t="shared" si="15"/>
        <v>0</v>
      </c>
      <c r="W34" s="5">
        <f t="shared" si="15"/>
        <v>0</v>
      </c>
      <c r="X34" s="8"/>
      <c r="Y34" s="8"/>
      <c r="Z34" s="8"/>
    </row>
    <row r="35" spans="1:26" ht="30.6" customHeight="1" x14ac:dyDescent="0.25">
      <c r="A35" s="50" t="s">
        <v>17</v>
      </c>
      <c r="B35" s="52" t="s">
        <v>17</v>
      </c>
      <c r="C35" s="54" t="s">
        <v>44</v>
      </c>
      <c r="D35" s="56" t="s">
        <v>81</v>
      </c>
      <c r="E35" s="58" t="s">
        <v>45</v>
      </c>
      <c r="F35" s="58">
        <v>2</v>
      </c>
      <c r="G35" s="2" t="s">
        <v>22</v>
      </c>
      <c r="H35" s="3">
        <v>30.2</v>
      </c>
      <c r="I35" s="3">
        <v>24</v>
      </c>
      <c r="J35" s="3">
        <v>0</v>
      </c>
      <c r="K35" s="3">
        <v>6.2</v>
      </c>
      <c r="L35" s="3">
        <v>24</v>
      </c>
      <c r="M35" s="3">
        <v>24</v>
      </c>
      <c r="N35" s="3">
        <v>0</v>
      </c>
      <c r="O35" s="3">
        <v>0</v>
      </c>
      <c r="P35" s="3">
        <v>34.4</v>
      </c>
      <c r="Q35" s="3">
        <v>34.4</v>
      </c>
      <c r="R35" s="3">
        <v>0</v>
      </c>
      <c r="S35" s="3">
        <v>0</v>
      </c>
      <c r="T35" s="3">
        <v>34.4</v>
      </c>
      <c r="U35" s="3">
        <v>34.4</v>
      </c>
      <c r="V35" s="3">
        <v>0</v>
      </c>
      <c r="W35" s="3">
        <v>0</v>
      </c>
      <c r="X35" s="8"/>
      <c r="Y35" s="8"/>
      <c r="Z35" s="8"/>
    </row>
    <row r="36" spans="1:26" ht="30.6" customHeight="1" x14ac:dyDescent="0.25">
      <c r="A36" s="51"/>
      <c r="B36" s="53"/>
      <c r="C36" s="55"/>
      <c r="D36" s="57"/>
      <c r="E36" s="68"/>
      <c r="F36" s="68"/>
      <c r="G36" s="4" t="s">
        <v>114</v>
      </c>
      <c r="H36" s="5">
        <f t="shared" ref="H36:K36" si="16">SUM(H35)</f>
        <v>30.2</v>
      </c>
      <c r="I36" s="5">
        <f t="shared" si="16"/>
        <v>24</v>
      </c>
      <c r="J36" s="5">
        <f t="shared" si="16"/>
        <v>0</v>
      </c>
      <c r="K36" s="5">
        <f t="shared" si="16"/>
        <v>6.2</v>
      </c>
      <c r="L36" s="5">
        <f t="shared" ref="L36:W36" si="17">SUM(L35)</f>
        <v>24</v>
      </c>
      <c r="M36" s="5">
        <f t="shared" si="17"/>
        <v>24</v>
      </c>
      <c r="N36" s="5">
        <f t="shared" si="17"/>
        <v>0</v>
      </c>
      <c r="O36" s="5">
        <f t="shared" si="17"/>
        <v>0</v>
      </c>
      <c r="P36" s="5">
        <f t="shared" si="17"/>
        <v>34.4</v>
      </c>
      <c r="Q36" s="5">
        <f t="shared" si="17"/>
        <v>34.4</v>
      </c>
      <c r="R36" s="5">
        <f t="shared" si="17"/>
        <v>0</v>
      </c>
      <c r="S36" s="5">
        <f t="shared" si="17"/>
        <v>0</v>
      </c>
      <c r="T36" s="5">
        <f t="shared" si="17"/>
        <v>34.4</v>
      </c>
      <c r="U36" s="5">
        <f t="shared" si="17"/>
        <v>34.4</v>
      </c>
      <c r="V36" s="5">
        <f t="shared" si="17"/>
        <v>0</v>
      </c>
      <c r="W36" s="5">
        <f t="shared" si="17"/>
        <v>0</v>
      </c>
      <c r="X36" s="8"/>
      <c r="Y36" s="8"/>
      <c r="Z36" s="8"/>
    </row>
    <row r="37" spans="1:26" ht="22.9" customHeight="1" x14ac:dyDescent="0.25">
      <c r="A37" s="50" t="s">
        <v>17</v>
      </c>
      <c r="B37" s="52" t="s">
        <v>17</v>
      </c>
      <c r="C37" s="54" t="s">
        <v>46</v>
      </c>
      <c r="D37" s="56" t="s">
        <v>47</v>
      </c>
      <c r="E37" s="58" t="s">
        <v>48</v>
      </c>
      <c r="F37" s="58">
        <v>2</v>
      </c>
      <c r="G37" s="2" t="s">
        <v>22</v>
      </c>
      <c r="H37" s="3">
        <v>35.700000000000003</v>
      </c>
      <c r="I37" s="3">
        <v>35.700000000000003</v>
      </c>
      <c r="J37" s="3">
        <v>0</v>
      </c>
      <c r="K37" s="3">
        <v>0</v>
      </c>
      <c r="L37" s="3">
        <v>34</v>
      </c>
      <c r="M37" s="3">
        <v>34</v>
      </c>
      <c r="N37" s="3">
        <v>0</v>
      </c>
      <c r="O37" s="3">
        <v>0</v>
      </c>
      <c r="P37" s="3">
        <v>40</v>
      </c>
      <c r="Q37" s="3">
        <v>40</v>
      </c>
      <c r="R37" s="3">
        <v>0</v>
      </c>
      <c r="S37" s="3">
        <v>0</v>
      </c>
      <c r="T37" s="3">
        <v>40</v>
      </c>
      <c r="U37" s="3">
        <v>40</v>
      </c>
      <c r="V37" s="3">
        <v>0</v>
      </c>
      <c r="W37" s="3">
        <v>0</v>
      </c>
      <c r="X37" s="8"/>
      <c r="Y37" s="8"/>
      <c r="Z37" s="8"/>
    </row>
    <row r="38" spans="1:26" ht="23.45" customHeight="1" x14ac:dyDescent="0.25">
      <c r="A38" s="51"/>
      <c r="B38" s="53"/>
      <c r="C38" s="55"/>
      <c r="D38" s="57"/>
      <c r="E38" s="68"/>
      <c r="F38" s="68"/>
      <c r="G38" s="4" t="s">
        <v>114</v>
      </c>
      <c r="H38" s="5">
        <f t="shared" ref="H38:K38" si="18">SUM(H37)</f>
        <v>35.700000000000003</v>
      </c>
      <c r="I38" s="5">
        <f t="shared" si="18"/>
        <v>35.700000000000003</v>
      </c>
      <c r="J38" s="5">
        <f t="shared" si="18"/>
        <v>0</v>
      </c>
      <c r="K38" s="5">
        <f t="shared" si="18"/>
        <v>0</v>
      </c>
      <c r="L38" s="5">
        <f t="shared" ref="L38:W38" si="19">SUM(L37)</f>
        <v>34</v>
      </c>
      <c r="M38" s="5">
        <f t="shared" si="19"/>
        <v>34</v>
      </c>
      <c r="N38" s="5">
        <f t="shared" si="19"/>
        <v>0</v>
      </c>
      <c r="O38" s="5">
        <f t="shared" si="19"/>
        <v>0</v>
      </c>
      <c r="P38" s="5">
        <f t="shared" si="19"/>
        <v>40</v>
      </c>
      <c r="Q38" s="5">
        <f t="shared" si="19"/>
        <v>40</v>
      </c>
      <c r="R38" s="5">
        <f t="shared" si="19"/>
        <v>0</v>
      </c>
      <c r="S38" s="5">
        <f t="shared" si="19"/>
        <v>0</v>
      </c>
      <c r="T38" s="5">
        <f t="shared" si="19"/>
        <v>40</v>
      </c>
      <c r="U38" s="5">
        <f t="shared" si="19"/>
        <v>40</v>
      </c>
      <c r="V38" s="5">
        <f t="shared" si="19"/>
        <v>0</v>
      </c>
      <c r="W38" s="5">
        <f t="shared" si="19"/>
        <v>0</v>
      </c>
      <c r="X38" s="8"/>
      <c r="Y38" s="8"/>
      <c r="Z38" s="8"/>
    </row>
    <row r="39" spans="1:26" ht="25.9" customHeight="1" x14ac:dyDescent="0.25">
      <c r="A39" s="50" t="s">
        <v>17</v>
      </c>
      <c r="B39" s="52" t="s">
        <v>17</v>
      </c>
      <c r="C39" s="54" t="s">
        <v>49</v>
      </c>
      <c r="D39" s="56" t="s">
        <v>50</v>
      </c>
      <c r="E39" s="58" t="s">
        <v>51</v>
      </c>
      <c r="F39" s="58">
        <v>2</v>
      </c>
      <c r="G39" s="2" t="s">
        <v>22</v>
      </c>
      <c r="H39" s="3">
        <v>84.2</v>
      </c>
      <c r="I39" s="3">
        <v>84.2</v>
      </c>
      <c r="J39" s="3">
        <v>0</v>
      </c>
      <c r="K39" s="3">
        <v>0</v>
      </c>
      <c r="L39" s="3">
        <v>60</v>
      </c>
      <c r="M39" s="3">
        <v>60</v>
      </c>
      <c r="N39" s="3">
        <v>0</v>
      </c>
      <c r="O39" s="3">
        <v>0</v>
      </c>
      <c r="P39" s="3">
        <v>94.2</v>
      </c>
      <c r="Q39" s="3">
        <v>94.2</v>
      </c>
      <c r="R39" s="3">
        <v>0</v>
      </c>
      <c r="S39" s="3">
        <v>0</v>
      </c>
      <c r="T39" s="3">
        <v>94.2</v>
      </c>
      <c r="U39" s="3">
        <v>94.2</v>
      </c>
      <c r="V39" s="3">
        <v>0</v>
      </c>
      <c r="W39" s="3">
        <v>0</v>
      </c>
      <c r="X39" s="8"/>
      <c r="Y39" s="8"/>
      <c r="Z39" s="8"/>
    </row>
    <row r="40" spans="1:26" ht="27.6" customHeight="1" x14ac:dyDescent="0.25">
      <c r="A40" s="51"/>
      <c r="B40" s="53"/>
      <c r="C40" s="55"/>
      <c r="D40" s="57"/>
      <c r="E40" s="68"/>
      <c r="F40" s="68"/>
      <c r="G40" s="4" t="s">
        <v>114</v>
      </c>
      <c r="H40" s="5">
        <f t="shared" ref="H40:K40" si="20">SUM(H39)</f>
        <v>84.2</v>
      </c>
      <c r="I40" s="5">
        <f t="shared" si="20"/>
        <v>84.2</v>
      </c>
      <c r="J40" s="5">
        <f t="shared" si="20"/>
        <v>0</v>
      </c>
      <c r="K40" s="5">
        <f t="shared" si="20"/>
        <v>0</v>
      </c>
      <c r="L40" s="5">
        <f t="shared" ref="L40:W40" si="21">SUM(L39)</f>
        <v>60</v>
      </c>
      <c r="M40" s="5">
        <f t="shared" si="21"/>
        <v>60</v>
      </c>
      <c r="N40" s="5">
        <f t="shared" si="21"/>
        <v>0</v>
      </c>
      <c r="O40" s="5">
        <f t="shared" si="21"/>
        <v>0</v>
      </c>
      <c r="P40" s="5">
        <f t="shared" si="21"/>
        <v>94.2</v>
      </c>
      <c r="Q40" s="5">
        <f t="shared" si="21"/>
        <v>94.2</v>
      </c>
      <c r="R40" s="5">
        <f t="shared" si="21"/>
        <v>0</v>
      </c>
      <c r="S40" s="5">
        <f t="shared" si="21"/>
        <v>0</v>
      </c>
      <c r="T40" s="5">
        <f t="shared" si="21"/>
        <v>94.2</v>
      </c>
      <c r="U40" s="5">
        <f t="shared" si="21"/>
        <v>94.2</v>
      </c>
      <c r="V40" s="5">
        <f t="shared" si="21"/>
        <v>0</v>
      </c>
      <c r="W40" s="5">
        <f t="shared" si="21"/>
        <v>0</v>
      </c>
      <c r="X40" s="8"/>
      <c r="Y40" s="8"/>
      <c r="Z40" s="8"/>
    </row>
    <row r="41" spans="1:26" ht="27.6" customHeight="1" x14ac:dyDescent="0.25">
      <c r="A41" s="7"/>
      <c r="B41" s="26"/>
      <c r="C41" s="54" t="s">
        <v>104</v>
      </c>
      <c r="D41" s="56" t="s">
        <v>105</v>
      </c>
      <c r="E41" s="58" t="s">
        <v>120</v>
      </c>
      <c r="F41" s="58">
        <v>2</v>
      </c>
      <c r="G41" s="24" t="s">
        <v>22</v>
      </c>
      <c r="H41" s="19">
        <v>62.5</v>
      </c>
      <c r="I41" s="19">
        <v>62.5</v>
      </c>
      <c r="J41" s="19">
        <v>0</v>
      </c>
      <c r="K41" s="19">
        <v>0</v>
      </c>
      <c r="L41" s="19">
        <v>15</v>
      </c>
      <c r="M41" s="19">
        <v>15</v>
      </c>
      <c r="N41" s="19">
        <v>0</v>
      </c>
      <c r="O41" s="19">
        <v>0</v>
      </c>
      <c r="P41" s="19">
        <v>50</v>
      </c>
      <c r="Q41" s="19">
        <v>50</v>
      </c>
      <c r="R41" s="19">
        <v>0</v>
      </c>
      <c r="S41" s="19">
        <v>0</v>
      </c>
      <c r="T41" s="19">
        <v>50</v>
      </c>
      <c r="U41" s="19">
        <v>50</v>
      </c>
      <c r="V41" s="19">
        <v>0</v>
      </c>
      <c r="W41" s="19">
        <v>0</v>
      </c>
      <c r="X41" s="8"/>
      <c r="Y41" s="8"/>
      <c r="Z41" s="8"/>
    </row>
    <row r="42" spans="1:26" ht="27.6" customHeight="1" x14ac:dyDescent="0.25">
      <c r="A42" s="7"/>
      <c r="B42" s="26"/>
      <c r="C42" s="55"/>
      <c r="D42" s="57"/>
      <c r="E42" s="68"/>
      <c r="F42" s="68"/>
      <c r="G42" s="6" t="s">
        <v>114</v>
      </c>
      <c r="H42" s="5">
        <f t="shared" ref="H42:W42" si="22">SUM(H41)</f>
        <v>62.5</v>
      </c>
      <c r="I42" s="5">
        <f t="shared" si="22"/>
        <v>62.5</v>
      </c>
      <c r="J42" s="5">
        <f t="shared" si="22"/>
        <v>0</v>
      </c>
      <c r="K42" s="5">
        <f t="shared" si="22"/>
        <v>0</v>
      </c>
      <c r="L42" s="5">
        <f t="shared" si="22"/>
        <v>15</v>
      </c>
      <c r="M42" s="5">
        <f t="shared" si="22"/>
        <v>15</v>
      </c>
      <c r="N42" s="5">
        <f t="shared" si="22"/>
        <v>0</v>
      </c>
      <c r="O42" s="5">
        <f t="shared" si="22"/>
        <v>0</v>
      </c>
      <c r="P42" s="5">
        <f t="shared" si="22"/>
        <v>50</v>
      </c>
      <c r="Q42" s="5">
        <f t="shared" si="22"/>
        <v>50</v>
      </c>
      <c r="R42" s="5">
        <f t="shared" si="22"/>
        <v>0</v>
      </c>
      <c r="S42" s="5">
        <f t="shared" si="22"/>
        <v>0</v>
      </c>
      <c r="T42" s="5">
        <f t="shared" si="22"/>
        <v>50</v>
      </c>
      <c r="U42" s="5">
        <f t="shared" si="22"/>
        <v>50</v>
      </c>
      <c r="V42" s="5">
        <f t="shared" si="22"/>
        <v>0</v>
      </c>
      <c r="W42" s="5">
        <f t="shared" si="22"/>
        <v>0</v>
      </c>
      <c r="X42" s="8"/>
      <c r="Y42" s="8"/>
      <c r="Z42" s="8"/>
    </row>
    <row r="43" spans="1:26" ht="24.6" customHeight="1" x14ac:dyDescent="0.25">
      <c r="A43" s="12" t="s">
        <v>17</v>
      </c>
      <c r="B43" s="16" t="s">
        <v>17</v>
      </c>
      <c r="C43" s="69" t="s">
        <v>119</v>
      </c>
      <c r="D43" s="70"/>
      <c r="E43" s="70"/>
      <c r="F43" s="70"/>
      <c r="G43" s="71"/>
      <c r="H43" s="17">
        <f>SUM(H42,H40,H38,H36,H34,H32,H30,H28,H26,H24,H22,H17)</f>
        <v>2739.5000000000005</v>
      </c>
      <c r="I43" s="17">
        <f>SUM(I42,I40,I38,I36,I34,I32,I30,I28,I26,I24,I22,I17)</f>
        <v>2661.2000000000003</v>
      </c>
      <c r="J43" s="17">
        <f t="shared" ref="J43:W43" si="23">SUM(J17,J22,J24,J26,J28,J30,J32,J34,J36,J38,J40,J42)</f>
        <v>1946</v>
      </c>
      <c r="K43" s="17">
        <f t="shared" si="23"/>
        <v>78.3</v>
      </c>
      <c r="L43" s="17">
        <f t="shared" si="23"/>
        <v>3062.8</v>
      </c>
      <c r="M43" s="17">
        <f t="shared" si="23"/>
        <v>2985.8</v>
      </c>
      <c r="N43" s="17">
        <f t="shared" si="23"/>
        <v>2288.3000000000002</v>
      </c>
      <c r="O43" s="17">
        <f t="shared" si="23"/>
        <v>77</v>
      </c>
      <c r="P43" s="17">
        <f t="shared" si="23"/>
        <v>2942.2999999999997</v>
      </c>
      <c r="Q43" s="17">
        <f t="shared" si="23"/>
        <v>2891.2999999999997</v>
      </c>
      <c r="R43" s="17">
        <f t="shared" si="23"/>
        <v>2302.1</v>
      </c>
      <c r="S43" s="17">
        <f t="shared" si="23"/>
        <v>51</v>
      </c>
      <c r="T43" s="17">
        <f t="shared" si="23"/>
        <v>2942.2999999999997</v>
      </c>
      <c r="U43" s="17">
        <f t="shared" si="23"/>
        <v>2891.2999999999997</v>
      </c>
      <c r="V43" s="17">
        <f t="shared" si="23"/>
        <v>2302.1</v>
      </c>
      <c r="W43" s="17">
        <f t="shared" si="23"/>
        <v>51</v>
      </c>
      <c r="X43" s="8"/>
      <c r="Y43" s="8"/>
      <c r="Z43" s="8"/>
    </row>
    <row r="44" spans="1:26" ht="27" customHeight="1" x14ac:dyDescent="0.25">
      <c r="A44" s="12" t="s">
        <v>17</v>
      </c>
      <c r="B44" s="13" t="s">
        <v>23</v>
      </c>
      <c r="C44" s="47" t="s">
        <v>53</v>
      </c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9"/>
      <c r="X44" s="8"/>
      <c r="Y44" s="8"/>
      <c r="Z44" s="8"/>
    </row>
    <row r="45" spans="1:26" ht="25.15" customHeight="1" x14ac:dyDescent="0.25">
      <c r="A45" s="72" t="s">
        <v>17</v>
      </c>
      <c r="B45" s="73" t="s">
        <v>23</v>
      </c>
      <c r="C45" s="54" t="s">
        <v>17</v>
      </c>
      <c r="D45" s="56" t="s">
        <v>86</v>
      </c>
      <c r="E45" s="74" t="s">
        <v>54</v>
      </c>
      <c r="F45" s="74" t="s">
        <v>55</v>
      </c>
      <c r="G45" s="2" t="s">
        <v>56</v>
      </c>
      <c r="H45" s="3">
        <v>29.5</v>
      </c>
      <c r="I45" s="3">
        <v>29.5</v>
      </c>
      <c r="J45" s="3">
        <v>24.2</v>
      </c>
      <c r="K45" s="3">
        <v>0</v>
      </c>
      <c r="L45" s="3">
        <v>30.3</v>
      </c>
      <c r="M45" s="3">
        <v>30.3</v>
      </c>
      <c r="N45" s="3">
        <v>24.9</v>
      </c>
      <c r="O45" s="3">
        <v>0</v>
      </c>
      <c r="P45" s="3">
        <v>58.4</v>
      </c>
      <c r="Q45" s="3">
        <v>58.4</v>
      </c>
      <c r="R45" s="3">
        <v>31</v>
      </c>
      <c r="S45" s="3">
        <v>0</v>
      </c>
      <c r="T45" s="3">
        <v>58.4</v>
      </c>
      <c r="U45" s="3">
        <v>58.4</v>
      </c>
      <c r="V45" s="3">
        <v>31</v>
      </c>
      <c r="W45" s="3">
        <v>0</v>
      </c>
      <c r="X45" s="14"/>
      <c r="Y45" s="8"/>
      <c r="Z45" s="8"/>
    </row>
    <row r="46" spans="1:26" ht="28.15" customHeight="1" x14ac:dyDescent="0.25">
      <c r="A46" s="59"/>
      <c r="B46" s="59"/>
      <c r="C46" s="55"/>
      <c r="D46" s="57"/>
      <c r="E46" s="59"/>
      <c r="F46" s="75"/>
      <c r="G46" s="4" t="s">
        <v>114</v>
      </c>
      <c r="H46" s="5">
        <f t="shared" ref="H46:K46" si="24">SUM(H45:H45)</f>
        <v>29.5</v>
      </c>
      <c r="I46" s="5">
        <f t="shared" si="24"/>
        <v>29.5</v>
      </c>
      <c r="J46" s="5">
        <f t="shared" si="24"/>
        <v>24.2</v>
      </c>
      <c r="K46" s="5">
        <f t="shared" si="24"/>
        <v>0</v>
      </c>
      <c r="L46" s="5">
        <f t="shared" ref="L46:W46" si="25">SUM(L45:L45)</f>
        <v>30.3</v>
      </c>
      <c r="M46" s="5">
        <f t="shared" si="25"/>
        <v>30.3</v>
      </c>
      <c r="N46" s="5">
        <f t="shared" si="25"/>
        <v>24.9</v>
      </c>
      <c r="O46" s="5">
        <f t="shared" si="25"/>
        <v>0</v>
      </c>
      <c r="P46" s="5">
        <f t="shared" si="25"/>
        <v>58.4</v>
      </c>
      <c r="Q46" s="5">
        <f t="shared" si="25"/>
        <v>58.4</v>
      </c>
      <c r="R46" s="5">
        <f t="shared" si="25"/>
        <v>31</v>
      </c>
      <c r="S46" s="5">
        <f t="shared" si="25"/>
        <v>0</v>
      </c>
      <c r="T46" s="5">
        <f t="shared" si="25"/>
        <v>58.4</v>
      </c>
      <c r="U46" s="5">
        <f t="shared" si="25"/>
        <v>58.4</v>
      </c>
      <c r="V46" s="5">
        <f t="shared" si="25"/>
        <v>31</v>
      </c>
      <c r="W46" s="5">
        <f t="shared" si="25"/>
        <v>0</v>
      </c>
      <c r="X46" s="8"/>
      <c r="Y46" s="8"/>
      <c r="Z46" s="8"/>
    </row>
    <row r="47" spans="1:26" ht="24.6" customHeight="1" x14ac:dyDescent="0.25">
      <c r="A47" s="72" t="s">
        <v>17</v>
      </c>
      <c r="B47" s="73" t="s">
        <v>23</v>
      </c>
      <c r="C47" s="54" t="s">
        <v>23</v>
      </c>
      <c r="D47" s="56" t="s">
        <v>87</v>
      </c>
      <c r="E47" s="74" t="s">
        <v>54</v>
      </c>
      <c r="F47" s="74" t="s">
        <v>55</v>
      </c>
      <c r="G47" s="2" t="s">
        <v>56</v>
      </c>
      <c r="H47" s="3">
        <v>0.3</v>
      </c>
      <c r="I47" s="3">
        <v>0.3</v>
      </c>
      <c r="J47" s="3">
        <v>0.3</v>
      </c>
      <c r="K47" s="3">
        <v>0</v>
      </c>
      <c r="L47" s="3">
        <v>0.3</v>
      </c>
      <c r="M47" s="3">
        <v>0.3</v>
      </c>
      <c r="N47" s="3">
        <v>0.3</v>
      </c>
      <c r="O47" s="3">
        <v>0</v>
      </c>
      <c r="P47" s="3">
        <v>0.5</v>
      </c>
      <c r="Q47" s="3">
        <v>0.5</v>
      </c>
      <c r="R47" s="3">
        <v>0.5</v>
      </c>
      <c r="S47" s="3">
        <v>0</v>
      </c>
      <c r="T47" s="3">
        <v>0.5</v>
      </c>
      <c r="U47" s="3">
        <v>0.5</v>
      </c>
      <c r="V47" s="3">
        <v>0.5</v>
      </c>
      <c r="W47" s="3">
        <v>0</v>
      </c>
      <c r="X47" s="14"/>
      <c r="Y47" s="8"/>
      <c r="Z47" s="8"/>
    </row>
    <row r="48" spans="1:26" ht="27" customHeight="1" x14ac:dyDescent="0.25">
      <c r="A48" s="59"/>
      <c r="B48" s="59"/>
      <c r="C48" s="55"/>
      <c r="D48" s="57"/>
      <c r="E48" s="59"/>
      <c r="F48" s="75"/>
      <c r="G48" s="4" t="s">
        <v>114</v>
      </c>
      <c r="H48" s="5">
        <f t="shared" ref="H48:K48" si="26">SUM(H47:H47)</f>
        <v>0.3</v>
      </c>
      <c r="I48" s="5">
        <f t="shared" si="26"/>
        <v>0.3</v>
      </c>
      <c r="J48" s="5">
        <f t="shared" si="26"/>
        <v>0.3</v>
      </c>
      <c r="K48" s="5">
        <f t="shared" si="26"/>
        <v>0</v>
      </c>
      <c r="L48" s="5">
        <f t="shared" ref="L48:W48" si="27">SUM(L47:L47)</f>
        <v>0.3</v>
      </c>
      <c r="M48" s="5">
        <f t="shared" si="27"/>
        <v>0.3</v>
      </c>
      <c r="N48" s="5">
        <f t="shared" si="27"/>
        <v>0.3</v>
      </c>
      <c r="O48" s="5">
        <f t="shared" si="27"/>
        <v>0</v>
      </c>
      <c r="P48" s="5">
        <f t="shared" si="27"/>
        <v>0.5</v>
      </c>
      <c r="Q48" s="5">
        <f t="shared" si="27"/>
        <v>0.5</v>
      </c>
      <c r="R48" s="5">
        <f t="shared" si="27"/>
        <v>0.5</v>
      </c>
      <c r="S48" s="5">
        <f t="shared" si="27"/>
        <v>0</v>
      </c>
      <c r="T48" s="5">
        <f t="shared" si="27"/>
        <v>0.5</v>
      </c>
      <c r="U48" s="5">
        <f t="shared" si="27"/>
        <v>0.5</v>
      </c>
      <c r="V48" s="5">
        <f t="shared" si="27"/>
        <v>0.5</v>
      </c>
      <c r="W48" s="5">
        <f t="shared" si="27"/>
        <v>0</v>
      </c>
      <c r="X48" s="8"/>
      <c r="Y48" s="8"/>
      <c r="Z48" s="8"/>
    </row>
    <row r="49" spans="1:26" ht="22.9" customHeight="1" x14ac:dyDescent="0.25">
      <c r="A49" s="72" t="s">
        <v>17</v>
      </c>
      <c r="B49" s="73" t="s">
        <v>23</v>
      </c>
      <c r="C49" s="54" t="s">
        <v>26</v>
      </c>
      <c r="D49" s="56" t="s">
        <v>88</v>
      </c>
      <c r="E49" s="74" t="s">
        <v>54</v>
      </c>
      <c r="F49" s="74" t="s">
        <v>55</v>
      </c>
      <c r="G49" s="2" t="s">
        <v>56</v>
      </c>
      <c r="H49" s="3">
        <v>0.4</v>
      </c>
      <c r="I49" s="3">
        <v>0.4</v>
      </c>
      <c r="J49" s="3">
        <v>0.4</v>
      </c>
      <c r="K49" s="3">
        <v>0</v>
      </c>
      <c r="L49" s="3">
        <v>0.6</v>
      </c>
      <c r="M49" s="3">
        <v>0.6</v>
      </c>
      <c r="N49" s="3">
        <v>0.6</v>
      </c>
      <c r="O49" s="3">
        <v>0</v>
      </c>
      <c r="P49" s="3">
        <v>0.8</v>
      </c>
      <c r="Q49" s="3">
        <v>0.8</v>
      </c>
      <c r="R49" s="3">
        <v>0.8</v>
      </c>
      <c r="S49" s="3">
        <v>0</v>
      </c>
      <c r="T49" s="3">
        <v>0.8</v>
      </c>
      <c r="U49" s="3">
        <v>0.8</v>
      </c>
      <c r="V49" s="3">
        <v>0.8</v>
      </c>
      <c r="W49" s="3">
        <v>0</v>
      </c>
      <c r="X49" s="14"/>
      <c r="Y49" s="8"/>
      <c r="Z49" s="8"/>
    </row>
    <row r="50" spans="1:26" ht="43.9" customHeight="1" x14ac:dyDescent="0.25">
      <c r="A50" s="76"/>
      <c r="B50" s="59"/>
      <c r="C50" s="55"/>
      <c r="D50" s="57"/>
      <c r="E50" s="59"/>
      <c r="F50" s="75"/>
      <c r="G50" s="4" t="s">
        <v>114</v>
      </c>
      <c r="H50" s="5">
        <f t="shared" ref="H50:K50" si="28">SUM(H49:H49)</f>
        <v>0.4</v>
      </c>
      <c r="I50" s="5">
        <f t="shared" si="28"/>
        <v>0.4</v>
      </c>
      <c r="J50" s="5">
        <f t="shared" si="28"/>
        <v>0.4</v>
      </c>
      <c r="K50" s="5">
        <f t="shared" si="28"/>
        <v>0</v>
      </c>
      <c r="L50" s="5">
        <f t="shared" ref="L50:W50" si="29">SUM(L49:L49)</f>
        <v>0.6</v>
      </c>
      <c r="M50" s="5">
        <f t="shared" si="29"/>
        <v>0.6</v>
      </c>
      <c r="N50" s="5">
        <f t="shared" si="29"/>
        <v>0.6</v>
      </c>
      <c r="O50" s="5">
        <f t="shared" si="29"/>
        <v>0</v>
      </c>
      <c r="P50" s="5">
        <f t="shared" si="29"/>
        <v>0.8</v>
      </c>
      <c r="Q50" s="5">
        <f t="shared" si="29"/>
        <v>0.8</v>
      </c>
      <c r="R50" s="5">
        <f t="shared" si="29"/>
        <v>0.8</v>
      </c>
      <c r="S50" s="5">
        <f t="shared" si="29"/>
        <v>0</v>
      </c>
      <c r="T50" s="5">
        <f t="shared" si="29"/>
        <v>0.8</v>
      </c>
      <c r="U50" s="5">
        <f t="shared" si="29"/>
        <v>0.8</v>
      </c>
      <c r="V50" s="5">
        <f t="shared" si="29"/>
        <v>0.8</v>
      </c>
      <c r="W50" s="5">
        <f t="shared" si="29"/>
        <v>0</v>
      </c>
      <c r="X50" s="8"/>
      <c r="Y50" s="8"/>
      <c r="Z50" s="8"/>
    </row>
    <row r="51" spans="1:26" ht="24" customHeight="1" x14ac:dyDescent="0.25">
      <c r="A51" s="77" t="s">
        <v>17</v>
      </c>
      <c r="B51" s="78" t="s">
        <v>23</v>
      </c>
      <c r="C51" s="74" t="s">
        <v>29</v>
      </c>
      <c r="D51" s="56" t="s">
        <v>89</v>
      </c>
      <c r="E51" s="58" t="s">
        <v>31</v>
      </c>
      <c r="F51" s="74" t="s">
        <v>55</v>
      </c>
      <c r="G51" s="2" t="s">
        <v>56</v>
      </c>
      <c r="H51" s="3">
        <v>16.899999999999999</v>
      </c>
      <c r="I51" s="3">
        <v>16.899999999999999</v>
      </c>
      <c r="J51" s="3">
        <v>15.6</v>
      </c>
      <c r="K51" s="3">
        <v>0</v>
      </c>
      <c r="L51" s="3">
        <v>16.399999999999999</v>
      </c>
      <c r="M51" s="3">
        <v>16.399999999999999</v>
      </c>
      <c r="N51" s="3">
        <v>15.6</v>
      </c>
      <c r="O51" s="3">
        <v>0</v>
      </c>
      <c r="P51" s="3">
        <v>18.899999999999999</v>
      </c>
      <c r="Q51" s="3">
        <v>18.899999999999999</v>
      </c>
      <c r="R51" s="3">
        <v>17.100000000000001</v>
      </c>
      <c r="S51" s="3">
        <v>0</v>
      </c>
      <c r="T51" s="3">
        <v>18.899999999999999</v>
      </c>
      <c r="U51" s="3">
        <v>18.899999999999999</v>
      </c>
      <c r="V51" s="3">
        <v>17.100000000000001</v>
      </c>
      <c r="W51" s="3">
        <v>0</v>
      </c>
      <c r="X51" s="14"/>
      <c r="Y51" s="8"/>
      <c r="Z51" s="8"/>
    </row>
    <row r="52" spans="1:26" ht="25.9" customHeight="1" x14ac:dyDescent="0.25">
      <c r="A52" s="59"/>
      <c r="B52" s="59"/>
      <c r="C52" s="59"/>
      <c r="D52" s="79"/>
      <c r="E52" s="59"/>
      <c r="F52" s="75"/>
      <c r="G52" s="4" t="s">
        <v>114</v>
      </c>
      <c r="H52" s="5">
        <f t="shared" ref="H52:K52" si="30">SUM(H51:H51)</f>
        <v>16.899999999999999</v>
      </c>
      <c r="I52" s="5">
        <f t="shared" si="30"/>
        <v>16.899999999999999</v>
      </c>
      <c r="J52" s="5">
        <f t="shared" si="30"/>
        <v>15.6</v>
      </c>
      <c r="K52" s="5">
        <f t="shared" si="30"/>
        <v>0</v>
      </c>
      <c r="L52" s="5">
        <f t="shared" ref="L52:W52" si="31">SUM(L51:L51)</f>
        <v>16.399999999999999</v>
      </c>
      <c r="M52" s="5">
        <f t="shared" si="31"/>
        <v>16.399999999999999</v>
      </c>
      <c r="N52" s="5">
        <f t="shared" si="31"/>
        <v>15.6</v>
      </c>
      <c r="O52" s="5">
        <f t="shared" si="31"/>
        <v>0</v>
      </c>
      <c r="P52" s="5">
        <f t="shared" si="31"/>
        <v>18.899999999999999</v>
      </c>
      <c r="Q52" s="5">
        <f t="shared" si="31"/>
        <v>18.899999999999999</v>
      </c>
      <c r="R52" s="5">
        <f t="shared" si="31"/>
        <v>17.100000000000001</v>
      </c>
      <c r="S52" s="5">
        <f t="shared" si="31"/>
        <v>0</v>
      </c>
      <c r="T52" s="5">
        <f t="shared" si="31"/>
        <v>18.899999999999999</v>
      </c>
      <c r="U52" s="5">
        <f t="shared" si="31"/>
        <v>18.899999999999999</v>
      </c>
      <c r="V52" s="5">
        <f t="shared" si="31"/>
        <v>17.100000000000001</v>
      </c>
      <c r="W52" s="5">
        <f t="shared" si="31"/>
        <v>0</v>
      </c>
      <c r="X52" s="8"/>
      <c r="Y52" s="8"/>
      <c r="Z52" s="8"/>
    </row>
    <row r="53" spans="1:26" ht="25.9" customHeight="1" x14ac:dyDescent="0.25">
      <c r="A53" s="80" t="s">
        <v>17</v>
      </c>
      <c r="B53" s="82" t="s">
        <v>23</v>
      </c>
      <c r="C53" s="84" t="s">
        <v>32</v>
      </c>
      <c r="D53" s="56" t="s">
        <v>90</v>
      </c>
      <c r="E53" s="58" t="s">
        <v>31</v>
      </c>
      <c r="F53" s="74" t="s">
        <v>55</v>
      </c>
      <c r="G53" s="2" t="s">
        <v>56</v>
      </c>
      <c r="H53" s="3">
        <v>8.5</v>
      </c>
      <c r="I53" s="3">
        <v>8.5</v>
      </c>
      <c r="J53" s="3">
        <v>8.4</v>
      </c>
      <c r="K53" s="3">
        <v>0</v>
      </c>
      <c r="L53" s="3">
        <v>9</v>
      </c>
      <c r="M53" s="3">
        <v>9</v>
      </c>
      <c r="N53" s="3">
        <v>8.9</v>
      </c>
      <c r="O53" s="3">
        <v>0</v>
      </c>
      <c r="P53" s="3">
        <v>9.3000000000000007</v>
      </c>
      <c r="Q53" s="3">
        <v>9.3000000000000007</v>
      </c>
      <c r="R53" s="3">
        <v>9</v>
      </c>
      <c r="S53" s="3">
        <v>0</v>
      </c>
      <c r="T53" s="3">
        <v>9.3000000000000007</v>
      </c>
      <c r="U53" s="3">
        <v>9.3000000000000007</v>
      </c>
      <c r="V53" s="3">
        <v>9</v>
      </c>
      <c r="W53" s="3">
        <v>0</v>
      </c>
      <c r="X53" s="8"/>
      <c r="Y53" s="8"/>
      <c r="Z53" s="8"/>
    </row>
    <row r="54" spans="1:26" ht="25.9" customHeight="1" x14ac:dyDescent="0.25">
      <c r="A54" s="81"/>
      <c r="B54" s="83"/>
      <c r="C54" s="68"/>
      <c r="D54" s="57"/>
      <c r="E54" s="68"/>
      <c r="F54" s="75"/>
      <c r="G54" s="4" t="s">
        <v>114</v>
      </c>
      <c r="H54" s="5">
        <f t="shared" ref="H54:K54" si="32">SUM(H53)</f>
        <v>8.5</v>
      </c>
      <c r="I54" s="5">
        <f t="shared" si="32"/>
        <v>8.5</v>
      </c>
      <c r="J54" s="5">
        <f t="shared" si="32"/>
        <v>8.4</v>
      </c>
      <c r="K54" s="5">
        <f t="shared" si="32"/>
        <v>0</v>
      </c>
      <c r="L54" s="5">
        <f t="shared" ref="L54:O54" si="33">SUM(L53)</f>
        <v>9</v>
      </c>
      <c r="M54" s="5">
        <f t="shared" si="33"/>
        <v>9</v>
      </c>
      <c r="N54" s="5">
        <f t="shared" si="33"/>
        <v>8.9</v>
      </c>
      <c r="O54" s="5">
        <f t="shared" si="33"/>
        <v>0</v>
      </c>
      <c r="P54" s="5">
        <f t="shared" ref="P54:W54" si="34">SUM(P53)</f>
        <v>9.3000000000000007</v>
      </c>
      <c r="Q54" s="5">
        <f t="shared" si="34"/>
        <v>9.3000000000000007</v>
      </c>
      <c r="R54" s="5">
        <f t="shared" si="34"/>
        <v>9</v>
      </c>
      <c r="S54" s="5">
        <f t="shared" si="34"/>
        <v>0</v>
      </c>
      <c r="T54" s="5">
        <f t="shared" si="34"/>
        <v>9.3000000000000007</v>
      </c>
      <c r="U54" s="5">
        <f t="shared" si="34"/>
        <v>9.3000000000000007</v>
      </c>
      <c r="V54" s="5">
        <f t="shared" si="34"/>
        <v>9</v>
      </c>
      <c r="W54" s="5">
        <f t="shared" si="34"/>
        <v>0</v>
      </c>
      <c r="X54" s="8"/>
      <c r="Y54" s="8"/>
      <c r="Z54" s="8"/>
    </row>
    <row r="55" spans="1:26" ht="25.9" customHeight="1" x14ac:dyDescent="0.25">
      <c r="A55" s="80" t="s">
        <v>17</v>
      </c>
      <c r="B55" s="82" t="s">
        <v>23</v>
      </c>
      <c r="C55" s="84" t="s">
        <v>35</v>
      </c>
      <c r="D55" s="56" t="s">
        <v>57</v>
      </c>
      <c r="E55" s="58" t="s">
        <v>31</v>
      </c>
      <c r="F55" s="74" t="s">
        <v>55</v>
      </c>
      <c r="G55" s="2" t="s">
        <v>56</v>
      </c>
      <c r="H55" s="3">
        <v>21.9</v>
      </c>
      <c r="I55" s="3">
        <v>21.9</v>
      </c>
      <c r="J55" s="3">
        <v>19.8</v>
      </c>
      <c r="K55" s="3">
        <v>0</v>
      </c>
      <c r="L55" s="3">
        <v>21.3</v>
      </c>
      <c r="M55" s="3">
        <v>21.3</v>
      </c>
      <c r="N55" s="3">
        <v>19</v>
      </c>
      <c r="O55" s="3">
        <v>0</v>
      </c>
      <c r="P55" s="3">
        <v>23.5</v>
      </c>
      <c r="Q55" s="3">
        <v>23.5</v>
      </c>
      <c r="R55" s="3">
        <v>21.1</v>
      </c>
      <c r="S55" s="3">
        <v>0</v>
      </c>
      <c r="T55" s="3">
        <v>23.5</v>
      </c>
      <c r="U55" s="3">
        <v>23.5</v>
      </c>
      <c r="V55" s="3">
        <v>21.1</v>
      </c>
      <c r="W55" s="3">
        <v>0</v>
      </c>
      <c r="X55" s="8"/>
      <c r="Y55" s="8"/>
      <c r="Z55" s="8"/>
    </row>
    <row r="56" spans="1:26" ht="25.9" customHeight="1" x14ac:dyDescent="0.25">
      <c r="A56" s="81"/>
      <c r="B56" s="83"/>
      <c r="C56" s="68"/>
      <c r="D56" s="57"/>
      <c r="E56" s="68"/>
      <c r="F56" s="75"/>
      <c r="G56" s="4" t="s">
        <v>114</v>
      </c>
      <c r="H56" s="5">
        <f t="shared" ref="H56:K56" si="35">SUM(H55)</f>
        <v>21.9</v>
      </c>
      <c r="I56" s="5">
        <f t="shared" si="35"/>
        <v>21.9</v>
      </c>
      <c r="J56" s="5">
        <f t="shared" si="35"/>
        <v>19.8</v>
      </c>
      <c r="K56" s="5">
        <f t="shared" si="35"/>
        <v>0</v>
      </c>
      <c r="L56" s="5">
        <f t="shared" ref="L56:W56" si="36">SUM(L55)</f>
        <v>21.3</v>
      </c>
      <c r="M56" s="5">
        <f t="shared" si="36"/>
        <v>21.3</v>
      </c>
      <c r="N56" s="5">
        <f t="shared" si="36"/>
        <v>19</v>
      </c>
      <c r="O56" s="5">
        <f t="shared" si="36"/>
        <v>0</v>
      </c>
      <c r="P56" s="5">
        <f t="shared" si="36"/>
        <v>23.5</v>
      </c>
      <c r="Q56" s="5">
        <f t="shared" si="36"/>
        <v>23.5</v>
      </c>
      <c r="R56" s="5">
        <f t="shared" si="36"/>
        <v>21.1</v>
      </c>
      <c r="S56" s="5">
        <f t="shared" si="36"/>
        <v>0</v>
      </c>
      <c r="T56" s="5">
        <f t="shared" si="36"/>
        <v>23.5</v>
      </c>
      <c r="U56" s="5">
        <f t="shared" si="36"/>
        <v>23.5</v>
      </c>
      <c r="V56" s="5">
        <f t="shared" si="36"/>
        <v>21.1</v>
      </c>
      <c r="W56" s="5">
        <f t="shared" si="36"/>
        <v>0</v>
      </c>
      <c r="X56" s="8"/>
      <c r="Y56" s="8"/>
      <c r="Z56" s="8"/>
    </row>
    <row r="57" spans="1:26" ht="25.9" customHeight="1" x14ac:dyDescent="0.25">
      <c r="A57" s="80" t="s">
        <v>17</v>
      </c>
      <c r="B57" s="82" t="s">
        <v>23</v>
      </c>
      <c r="C57" s="84" t="s">
        <v>37</v>
      </c>
      <c r="D57" s="56" t="s">
        <v>58</v>
      </c>
      <c r="E57" s="58" t="s">
        <v>80</v>
      </c>
      <c r="F57" s="74" t="s">
        <v>55</v>
      </c>
      <c r="G57" s="18" t="s">
        <v>56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8"/>
      <c r="Y57" s="8"/>
      <c r="Z57" s="8"/>
    </row>
    <row r="58" spans="1:26" ht="25.9" customHeight="1" x14ac:dyDescent="0.25">
      <c r="A58" s="81"/>
      <c r="B58" s="83"/>
      <c r="C58" s="68"/>
      <c r="D58" s="57"/>
      <c r="E58" s="68"/>
      <c r="F58" s="75"/>
      <c r="G58" s="4" t="s">
        <v>114</v>
      </c>
      <c r="H58" s="5">
        <f t="shared" ref="H58:K58" si="37">SUM(H57)</f>
        <v>0</v>
      </c>
      <c r="I58" s="5">
        <f t="shared" si="37"/>
        <v>0</v>
      </c>
      <c r="J58" s="5">
        <f t="shared" si="37"/>
        <v>0</v>
      </c>
      <c r="K58" s="5">
        <f t="shared" si="37"/>
        <v>0</v>
      </c>
      <c r="L58" s="5">
        <f t="shared" ref="L58:W58" si="38">SUM(L57)</f>
        <v>0</v>
      </c>
      <c r="M58" s="5">
        <f t="shared" si="38"/>
        <v>0</v>
      </c>
      <c r="N58" s="5">
        <f t="shared" si="38"/>
        <v>0</v>
      </c>
      <c r="O58" s="5">
        <f t="shared" si="38"/>
        <v>0</v>
      </c>
      <c r="P58" s="5">
        <f t="shared" si="38"/>
        <v>0</v>
      </c>
      <c r="Q58" s="5">
        <f t="shared" si="38"/>
        <v>0</v>
      </c>
      <c r="R58" s="5">
        <f t="shared" si="38"/>
        <v>0</v>
      </c>
      <c r="S58" s="5">
        <f t="shared" si="38"/>
        <v>0</v>
      </c>
      <c r="T58" s="5">
        <f t="shared" si="38"/>
        <v>0</v>
      </c>
      <c r="U58" s="5">
        <f t="shared" si="38"/>
        <v>0</v>
      </c>
      <c r="V58" s="5">
        <f t="shared" si="38"/>
        <v>0</v>
      </c>
      <c r="W58" s="5">
        <f t="shared" si="38"/>
        <v>0</v>
      </c>
      <c r="X58" s="8"/>
      <c r="Y58" s="8"/>
      <c r="Z58" s="8"/>
    </row>
    <row r="59" spans="1:26" ht="25.9" customHeight="1" x14ac:dyDescent="0.25">
      <c r="A59" s="80" t="s">
        <v>17</v>
      </c>
      <c r="B59" s="82" t="s">
        <v>23</v>
      </c>
      <c r="C59" s="84" t="s">
        <v>39</v>
      </c>
      <c r="D59" s="56" t="s">
        <v>59</v>
      </c>
      <c r="E59" s="58" t="s">
        <v>31</v>
      </c>
      <c r="F59" s="74" t="s">
        <v>55</v>
      </c>
      <c r="G59" s="2" t="s">
        <v>56</v>
      </c>
      <c r="H59" s="3">
        <v>2.4</v>
      </c>
      <c r="I59" s="3">
        <v>2.4</v>
      </c>
      <c r="J59" s="3">
        <v>2.4</v>
      </c>
      <c r="K59" s="3">
        <v>0</v>
      </c>
      <c r="L59" s="3">
        <v>1.8</v>
      </c>
      <c r="M59" s="3">
        <v>1.8</v>
      </c>
      <c r="N59" s="3">
        <v>1.8</v>
      </c>
      <c r="O59" s="3">
        <v>0</v>
      </c>
      <c r="P59" s="3">
        <v>5.6</v>
      </c>
      <c r="Q59" s="3">
        <v>5.6</v>
      </c>
      <c r="R59" s="3">
        <v>5.4</v>
      </c>
      <c r="S59" s="3">
        <v>0</v>
      </c>
      <c r="T59" s="3">
        <v>5.6</v>
      </c>
      <c r="U59" s="3">
        <v>5.6</v>
      </c>
      <c r="V59" s="3">
        <v>5.4</v>
      </c>
      <c r="W59" s="3">
        <v>0</v>
      </c>
      <c r="X59" s="8"/>
      <c r="Y59" s="8"/>
      <c r="Z59" s="8"/>
    </row>
    <row r="60" spans="1:26" ht="25.9" customHeight="1" x14ac:dyDescent="0.25">
      <c r="A60" s="81"/>
      <c r="B60" s="83"/>
      <c r="C60" s="68"/>
      <c r="D60" s="57"/>
      <c r="E60" s="68"/>
      <c r="F60" s="75"/>
      <c r="G60" s="4" t="s">
        <v>114</v>
      </c>
      <c r="H60" s="5">
        <f t="shared" ref="H60:K60" si="39">SUM(H59)</f>
        <v>2.4</v>
      </c>
      <c r="I60" s="5">
        <f t="shared" si="39"/>
        <v>2.4</v>
      </c>
      <c r="J60" s="5">
        <f t="shared" si="39"/>
        <v>2.4</v>
      </c>
      <c r="K60" s="5">
        <f t="shared" si="39"/>
        <v>0</v>
      </c>
      <c r="L60" s="5">
        <f t="shared" ref="L60:W60" si="40">SUM(L59)</f>
        <v>1.8</v>
      </c>
      <c r="M60" s="5">
        <f t="shared" si="40"/>
        <v>1.8</v>
      </c>
      <c r="N60" s="5">
        <f t="shared" si="40"/>
        <v>1.8</v>
      </c>
      <c r="O60" s="5">
        <f t="shared" si="40"/>
        <v>0</v>
      </c>
      <c r="P60" s="5">
        <f t="shared" si="40"/>
        <v>5.6</v>
      </c>
      <c r="Q60" s="5">
        <f t="shared" si="40"/>
        <v>5.6</v>
      </c>
      <c r="R60" s="5">
        <f t="shared" si="40"/>
        <v>5.4</v>
      </c>
      <c r="S60" s="5">
        <f t="shared" si="40"/>
        <v>0</v>
      </c>
      <c r="T60" s="5">
        <f t="shared" si="40"/>
        <v>5.6</v>
      </c>
      <c r="U60" s="5">
        <f t="shared" si="40"/>
        <v>5.6</v>
      </c>
      <c r="V60" s="5">
        <f t="shared" si="40"/>
        <v>5.4</v>
      </c>
      <c r="W60" s="5">
        <f t="shared" si="40"/>
        <v>0</v>
      </c>
      <c r="X60" s="8"/>
      <c r="Y60" s="8"/>
      <c r="Z60" s="8"/>
    </row>
    <row r="61" spans="1:26" ht="25.9" customHeight="1" x14ac:dyDescent="0.25">
      <c r="A61" s="80" t="s">
        <v>17</v>
      </c>
      <c r="B61" s="82" t="s">
        <v>23</v>
      </c>
      <c r="C61" s="84" t="s">
        <v>60</v>
      </c>
      <c r="D61" s="56" t="s">
        <v>91</v>
      </c>
      <c r="E61" s="58" t="s">
        <v>61</v>
      </c>
      <c r="F61" s="74" t="s">
        <v>96</v>
      </c>
      <c r="G61" s="2" t="s">
        <v>56</v>
      </c>
      <c r="H61" s="3">
        <v>10</v>
      </c>
      <c r="I61" s="3">
        <v>10</v>
      </c>
      <c r="J61" s="3">
        <v>8.8000000000000007</v>
      </c>
      <c r="K61" s="3">
        <v>0</v>
      </c>
      <c r="L61" s="3">
        <v>11</v>
      </c>
      <c r="M61" s="3">
        <v>11</v>
      </c>
      <c r="N61" s="3">
        <v>9.6999999999999993</v>
      </c>
      <c r="O61" s="3">
        <v>0</v>
      </c>
      <c r="P61" s="3">
        <v>12</v>
      </c>
      <c r="Q61" s="3">
        <v>12</v>
      </c>
      <c r="R61" s="3">
        <v>11</v>
      </c>
      <c r="S61" s="3">
        <v>0</v>
      </c>
      <c r="T61" s="3">
        <v>12</v>
      </c>
      <c r="U61" s="3">
        <v>12</v>
      </c>
      <c r="V61" s="3">
        <v>11</v>
      </c>
      <c r="W61" s="3">
        <v>0</v>
      </c>
      <c r="X61" s="8"/>
      <c r="Y61" s="8"/>
      <c r="Z61" s="8"/>
    </row>
    <row r="62" spans="1:26" ht="44.45" customHeight="1" x14ac:dyDescent="0.25">
      <c r="A62" s="81"/>
      <c r="B62" s="83"/>
      <c r="C62" s="68"/>
      <c r="D62" s="57"/>
      <c r="E62" s="68"/>
      <c r="F62" s="75"/>
      <c r="G62" s="4" t="s">
        <v>114</v>
      </c>
      <c r="H62" s="5">
        <f t="shared" ref="H62:K62" si="41">SUM(H61)</f>
        <v>10</v>
      </c>
      <c r="I62" s="5">
        <f t="shared" si="41"/>
        <v>10</v>
      </c>
      <c r="J62" s="5">
        <f t="shared" si="41"/>
        <v>8.8000000000000007</v>
      </c>
      <c r="K62" s="5">
        <f t="shared" si="41"/>
        <v>0</v>
      </c>
      <c r="L62" s="5">
        <f t="shared" ref="L62:W62" si="42">SUM(L61)</f>
        <v>11</v>
      </c>
      <c r="M62" s="5">
        <f t="shared" si="42"/>
        <v>11</v>
      </c>
      <c r="N62" s="5">
        <f t="shared" si="42"/>
        <v>9.6999999999999993</v>
      </c>
      <c r="O62" s="5">
        <f t="shared" si="42"/>
        <v>0</v>
      </c>
      <c r="P62" s="5">
        <f t="shared" si="42"/>
        <v>12</v>
      </c>
      <c r="Q62" s="5">
        <f t="shared" si="42"/>
        <v>12</v>
      </c>
      <c r="R62" s="5">
        <f t="shared" si="42"/>
        <v>11</v>
      </c>
      <c r="S62" s="5">
        <f t="shared" si="42"/>
        <v>0</v>
      </c>
      <c r="T62" s="5">
        <f t="shared" si="42"/>
        <v>12</v>
      </c>
      <c r="U62" s="5">
        <f t="shared" si="42"/>
        <v>12</v>
      </c>
      <c r="V62" s="5">
        <f t="shared" si="42"/>
        <v>11</v>
      </c>
      <c r="W62" s="5">
        <f t="shared" si="42"/>
        <v>0</v>
      </c>
      <c r="X62" s="8"/>
      <c r="Y62" s="8"/>
      <c r="Z62" s="8"/>
    </row>
    <row r="63" spans="1:26" ht="25.9" customHeight="1" x14ac:dyDescent="0.25">
      <c r="A63" s="80" t="s">
        <v>17</v>
      </c>
      <c r="B63" s="82" t="s">
        <v>23</v>
      </c>
      <c r="C63" s="84" t="s">
        <v>41</v>
      </c>
      <c r="D63" s="56" t="s">
        <v>92</v>
      </c>
      <c r="E63" s="58" t="s">
        <v>83</v>
      </c>
      <c r="F63" s="74" t="s">
        <v>55</v>
      </c>
      <c r="G63" s="2" t="s">
        <v>56</v>
      </c>
      <c r="H63" s="3">
        <v>16.3</v>
      </c>
      <c r="I63" s="3">
        <v>16.3</v>
      </c>
      <c r="J63" s="3">
        <v>10.7</v>
      </c>
      <c r="K63" s="3">
        <v>0</v>
      </c>
      <c r="L63" s="3">
        <v>22.3</v>
      </c>
      <c r="M63" s="3">
        <v>22.3</v>
      </c>
      <c r="N63" s="3">
        <v>11.4</v>
      </c>
      <c r="O63" s="3">
        <v>0</v>
      </c>
      <c r="P63" s="3">
        <v>19.3</v>
      </c>
      <c r="Q63" s="3">
        <v>19.3</v>
      </c>
      <c r="R63" s="3">
        <v>18.5</v>
      </c>
      <c r="S63" s="3">
        <v>0</v>
      </c>
      <c r="T63" s="3">
        <v>19.3</v>
      </c>
      <c r="U63" s="3">
        <v>19.3</v>
      </c>
      <c r="V63" s="3">
        <v>18.5</v>
      </c>
      <c r="W63" s="3">
        <v>0</v>
      </c>
      <c r="X63" s="8"/>
      <c r="Y63" s="8"/>
      <c r="Z63" s="8"/>
    </row>
    <row r="64" spans="1:26" ht="25.9" customHeight="1" x14ac:dyDescent="0.25">
      <c r="A64" s="85"/>
      <c r="B64" s="86"/>
      <c r="C64" s="87"/>
      <c r="D64" s="63"/>
      <c r="E64" s="88"/>
      <c r="F64" s="89"/>
      <c r="G64" s="2" t="s">
        <v>22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8"/>
      <c r="Y64" s="8"/>
      <c r="Z64" s="8"/>
    </row>
    <row r="65" spans="1:26" ht="25.9" customHeight="1" x14ac:dyDescent="0.25">
      <c r="A65" s="81"/>
      <c r="B65" s="83"/>
      <c r="C65" s="68"/>
      <c r="D65" s="57"/>
      <c r="E65" s="68"/>
      <c r="F65" s="75"/>
      <c r="G65" s="4" t="s">
        <v>114</v>
      </c>
      <c r="H65" s="5">
        <f t="shared" ref="H65:W65" si="43">SUM(H63:H64)</f>
        <v>16.3</v>
      </c>
      <c r="I65" s="5">
        <f t="shared" si="43"/>
        <v>16.3</v>
      </c>
      <c r="J65" s="5">
        <f t="shared" si="43"/>
        <v>10.7</v>
      </c>
      <c r="K65" s="5">
        <f t="shared" si="43"/>
        <v>0</v>
      </c>
      <c r="L65" s="5">
        <f t="shared" si="43"/>
        <v>22.3</v>
      </c>
      <c r="M65" s="5">
        <f t="shared" si="43"/>
        <v>22.3</v>
      </c>
      <c r="N65" s="5">
        <f t="shared" si="43"/>
        <v>11.4</v>
      </c>
      <c r="O65" s="5">
        <f t="shared" si="43"/>
        <v>0</v>
      </c>
      <c r="P65" s="5">
        <f t="shared" si="43"/>
        <v>19.3</v>
      </c>
      <c r="Q65" s="5">
        <f t="shared" si="43"/>
        <v>19.3</v>
      </c>
      <c r="R65" s="5">
        <f t="shared" si="43"/>
        <v>18.5</v>
      </c>
      <c r="S65" s="5">
        <f t="shared" si="43"/>
        <v>0</v>
      </c>
      <c r="T65" s="5">
        <f t="shared" si="43"/>
        <v>19.3</v>
      </c>
      <c r="U65" s="5">
        <f t="shared" si="43"/>
        <v>19.3</v>
      </c>
      <c r="V65" s="5">
        <f t="shared" si="43"/>
        <v>18.5</v>
      </c>
      <c r="W65" s="5">
        <f t="shared" si="43"/>
        <v>0</v>
      </c>
      <c r="X65" s="8"/>
      <c r="Y65" s="8"/>
      <c r="Z65" s="8"/>
    </row>
    <row r="66" spans="1:26" ht="25.9" customHeight="1" x14ac:dyDescent="0.25">
      <c r="A66" s="80" t="s">
        <v>17</v>
      </c>
      <c r="B66" s="82" t="s">
        <v>23</v>
      </c>
      <c r="C66" s="84" t="s">
        <v>44</v>
      </c>
      <c r="D66" s="56" t="s">
        <v>62</v>
      </c>
      <c r="E66" s="58" t="s">
        <v>98</v>
      </c>
      <c r="F66" s="74" t="s">
        <v>55</v>
      </c>
      <c r="G66" s="2" t="s">
        <v>56</v>
      </c>
      <c r="H66" s="3">
        <v>154.80000000000001</v>
      </c>
      <c r="I66" s="3">
        <v>154.80000000000001</v>
      </c>
      <c r="J66" s="3">
        <v>132</v>
      </c>
      <c r="K66" s="3">
        <v>0</v>
      </c>
      <c r="L66" s="3">
        <v>192.3</v>
      </c>
      <c r="M66" s="3">
        <v>192.3</v>
      </c>
      <c r="N66" s="3">
        <v>166.7</v>
      </c>
      <c r="O66" s="3">
        <v>0</v>
      </c>
      <c r="P66" s="3">
        <v>161</v>
      </c>
      <c r="Q66" s="3">
        <v>161</v>
      </c>
      <c r="R66" s="3">
        <v>148</v>
      </c>
      <c r="S66" s="3">
        <v>0</v>
      </c>
      <c r="T66" s="3">
        <v>161</v>
      </c>
      <c r="U66" s="3">
        <v>161</v>
      </c>
      <c r="V66" s="3">
        <v>148</v>
      </c>
      <c r="W66" s="3">
        <v>0</v>
      </c>
      <c r="X66" s="8"/>
      <c r="Y66" s="8"/>
      <c r="Z66" s="8"/>
    </row>
    <row r="67" spans="1:26" ht="25.9" customHeight="1" x14ac:dyDescent="0.25">
      <c r="A67" s="85"/>
      <c r="B67" s="86"/>
      <c r="C67" s="87"/>
      <c r="D67" s="63"/>
      <c r="E67" s="88"/>
      <c r="F67" s="89"/>
      <c r="G67" s="2" t="s">
        <v>25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8"/>
      <c r="Y67" s="8"/>
      <c r="Z67" s="8"/>
    </row>
    <row r="68" spans="1:26" ht="25.9" customHeight="1" x14ac:dyDescent="0.25">
      <c r="A68" s="81"/>
      <c r="B68" s="83"/>
      <c r="C68" s="68"/>
      <c r="D68" s="57"/>
      <c r="E68" s="68"/>
      <c r="F68" s="75"/>
      <c r="G68" s="4" t="s">
        <v>114</v>
      </c>
      <c r="H68" s="5">
        <f t="shared" ref="H68:K68" si="44">SUM(H66:H67)</f>
        <v>154.80000000000001</v>
      </c>
      <c r="I68" s="5">
        <f t="shared" si="44"/>
        <v>154.80000000000001</v>
      </c>
      <c r="J68" s="5">
        <f t="shared" si="44"/>
        <v>132</v>
      </c>
      <c r="K68" s="5">
        <f t="shared" si="44"/>
        <v>0</v>
      </c>
      <c r="L68" s="5">
        <f t="shared" ref="L68:W68" si="45">SUM(L66:L67)</f>
        <v>192.3</v>
      </c>
      <c r="M68" s="5">
        <f t="shared" si="45"/>
        <v>192.3</v>
      </c>
      <c r="N68" s="5">
        <f t="shared" si="45"/>
        <v>166.7</v>
      </c>
      <c r="O68" s="5">
        <f t="shared" si="45"/>
        <v>0</v>
      </c>
      <c r="P68" s="5">
        <f t="shared" si="45"/>
        <v>161</v>
      </c>
      <c r="Q68" s="5">
        <f t="shared" si="45"/>
        <v>161</v>
      </c>
      <c r="R68" s="5">
        <f t="shared" si="45"/>
        <v>148</v>
      </c>
      <c r="S68" s="5">
        <f t="shared" si="45"/>
        <v>0</v>
      </c>
      <c r="T68" s="5">
        <f t="shared" si="45"/>
        <v>161</v>
      </c>
      <c r="U68" s="5">
        <f t="shared" si="45"/>
        <v>161</v>
      </c>
      <c r="V68" s="5">
        <f t="shared" si="45"/>
        <v>148</v>
      </c>
      <c r="W68" s="5">
        <f t="shared" si="45"/>
        <v>0</v>
      </c>
      <c r="X68" s="8"/>
      <c r="Y68" s="8"/>
      <c r="Z68" s="8"/>
    </row>
    <row r="69" spans="1:26" ht="25.9" customHeight="1" x14ac:dyDescent="0.25">
      <c r="A69" s="80" t="s">
        <v>17</v>
      </c>
      <c r="B69" s="82" t="s">
        <v>23</v>
      </c>
      <c r="C69" s="84" t="s">
        <v>46</v>
      </c>
      <c r="D69" s="56" t="s">
        <v>93</v>
      </c>
      <c r="E69" s="58" t="s">
        <v>63</v>
      </c>
      <c r="F69" s="74" t="s">
        <v>82</v>
      </c>
      <c r="G69" s="2" t="s">
        <v>22</v>
      </c>
      <c r="H69" s="3">
        <v>20.7</v>
      </c>
      <c r="I69" s="3">
        <v>16.7</v>
      </c>
      <c r="J69" s="3">
        <v>11.2</v>
      </c>
      <c r="K69" s="3">
        <v>4</v>
      </c>
      <c r="L69" s="3">
        <v>16.8</v>
      </c>
      <c r="M69" s="3">
        <v>16.8</v>
      </c>
      <c r="N69" s="3">
        <v>12.8</v>
      </c>
      <c r="O69" s="3">
        <v>0</v>
      </c>
      <c r="P69" s="3">
        <v>25.1</v>
      </c>
      <c r="Q69" s="3">
        <v>25.1</v>
      </c>
      <c r="R69" s="3">
        <v>19.399999999999999</v>
      </c>
      <c r="S69" s="3">
        <v>0</v>
      </c>
      <c r="T69" s="3">
        <v>25.1</v>
      </c>
      <c r="U69" s="3">
        <v>25.1</v>
      </c>
      <c r="V69" s="3">
        <v>19.399999999999999</v>
      </c>
      <c r="W69" s="3">
        <v>0</v>
      </c>
      <c r="X69" s="8"/>
      <c r="Y69" s="8"/>
      <c r="Z69" s="8"/>
    </row>
    <row r="70" spans="1:26" ht="25.9" customHeight="1" x14ac:dyDescent="0.25">
      <c r="A70" s="90"/>
      <c r="B70" s="91"/>
      <c r="C70" s="88"/>
      <c r="D70" s="63"/>
      <c r="E70" s="88"/>
      <c r="F70" s="89"/>
      <c r="G70" s="2" t="s">
        <v>56</v>
      </c>
      <c r="H70" s="3">
        <v>798.5</v>
      </c>
      <c r="I70" s="3">
        <v>798.5</v>
      </c>
      <c r="J70" s="3">
        <v>742.9</v>
      </c>
      <c r="K70" s="3">
        <v>0</v>
      </c>
      <c r="L70" s="3">
        <v>837.8</v>
      </c>
      <c r="M70" s="3">
        <v>837.8</v>
      </c>
      <c r="N70" s="3">
        <v>784</v>
      </c>
      <c r="O70" s="3">
        <v>0</v>
      </c>
      <c r="P70" s="3">
        <v>818.3</v>
      </c>
      <c r="Q70" s="3">
        <v>818.3</v>
      </c>
      <c r="R70" s="3">
        <v>796.8</v>
      </c>
      <c r="S70" s="3">
        <v>0</v>
      </c>
      <c r="T70" s="3">
        <v>818.3</v>
      </c>
      <c r="U70" s="3">
        <v>818.3</v>
      </c>
      <c r="V70" s="3">
        <v>796.8</v>
      </c>
      <c r="W70" s="3">
        <v>0</v>
      </c>
      <c r="X70" s="8"/>
      <c r="Y70" s="8"/>
      <c r="Z70" s="8"/>
    </row>
    <row r="71" spans="1:26" ht="25.9" customHeight="1" x14ac:dyDescent="0.25">
      <c r="A71" s="90"/>
      <c r="B71" s="91"/>
      <c r="C71" s="88"/>
      <c r="D71" s="63"/>
      <c r="E71" s="88"/>
      <c r="F71" s="89"/>
      <c r="G71" s="2" t="s">
        <v>24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0.4</v>
      </c>
      <c r="Q71" s="3">
        <v>0.4</v>
      </c>
      <c r="R71" s="3">
        <v>0</v>
      </c>
      <c r="S71" s="3">
        <v>0</v>
      </c>
      <c r="T71" s="3">
        <v>0.4</v>
      </c>
      <c r="U71" s="3">
        <v>0.4</v>
      </c>
      <c r="V71" s="3">
        <v>0</v>
      </c>
      <c r="W71" s="3">
        <v>0</v>
      </c>
      <c r="X71" s="8"/>
      <c r="Y71" s="8"/>
      <c r="Z71" s="8"/>
    </row>
    <row r="72" spans="1:26" ht="25.9" customHeight="1" x14ac:dyDescent="0.25">
      <c r="A72" s="90"/>
      <c r="B72" s="91"/>
      <c r="C72" s="88"/>
      <c r="D72" s="63"/>
      <c r="E72" s="88"/>
      <c r="F72" s="89"/>
      <c r="G72" s="2" t="s">
        <v>25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8"/>
      <c r="Y72" s="8"/>
      <c r="Z72" s="8"/>
    </row>
    <row r="73" spans="1:26" ht="25.9" customHeight="1" x14ac:dyDescent="0.25">
      <c r="A73" s="81"/>
      <c r="B73" s="83"/>
      <c r="C73" s="68"/>
      <c r="D73" s="57"/>
      <c r="E73" s="68"/>
      <c r="F73" s="75"/>
      <c r="G73" s="4" t="s">
        <v>114</v>
      </c>
      <c r="H73" s="5">
        <f t="shared" ref="H73:K73" si="46">SUM(H69:H72)</f>
        <v>819.2</v>
      </c>
      <c r="I73" s="5">
        <f t="shared" si="46"/>
        <v>815.2</v>
      </c>
      <c r="J73" s="5">
        <f t="shared" si="46"/>
        <v>754.1</v>
      </c>
      <c r="K73" s="5">
        <f t="shared" si="46"/>
        <v>4</v>
      </c>
      <c r="L73" s="5">
        <f t="shared" ref="L73:W73" si="47">SUM(L69:L72)</f>
        <v>854.59999999999991</v>
      </c>
      <c r="M73" s="5">
        <f t="shared" si="47"/>
        <v>854.59999999999991</v>
      </c>
      <c r="N73" s="5">
        <f t="shared" si="47"/>
        <v>796.8</v>
      </c>
      <c r="O73" s="5">
        <f t="shared" si="47"/>
        <v>0</v>
      </c>
      <c r="P73" s="5">
        <f t="shared" si="47"/>
        <v>843.8</v>
      </c>
      <c r="Q73" s="5">
        <f t="shared" si="47"/>
        <v>843.8</v>
      </c>
      <c r="R73" s="5">
        <f t="shared" si="47"/>
        <v>816.19999999999993</v>
      </c>
      <c r="S73" s="5">
        <f t="shared" si="47"/>
        <v>0</v>
      </c>
      <c r="T73" s="5">
        <f t="shared" si="47"/>
        <v>843.8</v>
      </c>
      <c r="U73" s="5">
        <f t="shared" si="47"/>
        <v>843.8</v>
      </c>
      <c r="V73" s="5">
        <f t="shared" si="47"/>
        <v>816.19999999999993</v>
      </c>
      <c r="W73" s="5">
        <f t="shared" si="47"/>
        <v>0</v>
      </c>
      <c r="X73" s="8"/>
      <c r="Y73" s="8"/>
      <c r="Z73" s="8"/>
    </row>
    <row r="74" spans="1:26" ht="25.9" customHeight="1" x14ac:dyDescent="0.25">
      <c r="A74" s="80" t="s">
        <v>17</v>
      </c>
      <c r="B74" s="82" t="s">
        <v>23</v>
      </c>
      <c r="C74" s="84" t="s">
        <v>49</v>
      </c>
      <c r="D74" s="56" t="s">
        <v>94</v>
      </c>
      <c r="E74" s="58" t="s">
        <v>40</v>
      </c>
      <c r="F74" s="74" t="s">
        <v>96</v>
      </c>
      <c r="G74" s="2" t="s">
        <v>56</v>
      </c>
      <c r="H74" s="3">
        <v>142.30000000000001</v>
      </c>
      <c r="I74" s="3">
        <v>142.30000000000001</v>
      </c>
      <c r="J74" s="3">
        <v>25.4</v>
      </c>
      <c r="K74" s="3">
        <v>0</v>
      </c>
      <c r="L74" s="3">
        <v>60.2</v>
      </c>
      <c r="M74" s="3">
        <v>60.2</v>
      </c>
      <c r="N74" s="3">
        <v>2.4</v>
      </c>
      <c r="O74" s="3">
        <v>0</v>
      </c>
      <c r="P74" s="28">
        <v>166.8</v>
      </c>
      <c r="Q74" s="3">
        <v>166.8</v>
      </c>
      <c r="R74" s="3">
        <v>29.9</v>
      </c>
      <c r="S74" s="3">
        <v>0</v>
      </c>
      <c r="T74" s="28">
        <v>166.8</v>
      </c>
      <c r="U74" s="3">
        <v>166.8</v>
      </c>
      <c r="V74" s="3">
        <v>29.9</v>
      </c>
      <c r="W74" s="3">
        <v>0</v>
      </c>
      <c r="X74" s="8"/>
      <c r="Y74" s="8"/>
      <c r="Z74" s="8"/>
    </row>
    <row r="75" spans="1:26" ht="37.15" customHeight="1" x14ac:dyDescent="0.25">
      <c r="A75" s="81"/>
      <c r="B75" s="83"/>
      <c r="C75" s="68"/>
      <c r="D75" s="57"/>
      <c r="E75" s="68"/>
      <c r="F75" s="75"/>
      <c r="G75" s="6" t="s">
        <v>114</v>
      </c>
      <c r="H75" s="5">
        <f t="shared" ref="H75:K75" si="48">SUM(H74)</f>
        <v>142.30000000000001</v>
      </c>
      <c r="I75" s="5">
        <f t="shared" si="48"/>
        <v>142.30000000000001</v>
      </c>
      <c r="J75" s="5">
        <f t="shared" si="48"/>
        <v>25.4</v>
      </c>
      <c r="K75" s="5">
        <f t="shared" si="48"/>
        <v>0</v>
      </c>
      <c r="L75" s="5">
        <f t="shared" ref="L75:O75" si="49">SUM(L74)</f>
        <v>60.2</v>
      </c>
      <c r="M75" s="5">
        <f t="shared" si="49"/>
        <v>60.2</v>
      </c>
      <c r="N75" s="5">
        <f t="shared" si="49"/>
        <v>2.4</v>
      </c>
      <c r="O75" s="5">
        <f t="shared" si="49"/>
        <v>0</v>
      </c>
      <c r="P75" s="5">
        <f t="shared" ref="P75:W75" si="50">SUM(P74)</f>
        <v>166.8</v>
      </c>
      <c r="Q75" s="5">
        <f t="shared" si="50"/>
        <v>166.8</v>
      </c>
      <c r="R75" s="5">
        <f t="shared" si="50"/>
        <v>29.9</v>
      </c>
      <c r="S75" s="5">
        <f t="shared" si="50"/>
        <v>0</v>
      </c>
      <c r="T75" s="5">
        <f t="shared" si="50"/>
        <v>166.8</v>
      </c>
      <c r="U75" s="5">
        <f t="shared" si="50"/>
        <v>166.8</v>
      </c>
      <c r="V75" s="5">
        <f t="shared" si="50"/>
        <v>29.9</v>
      </c>
      <c r="W75" s="5">
        <f t="shared" si="50"/>
        <v>0</v>
      </c>
      <c r="X75" s="8"/>
      <c r="Y75" s="8"/>
      <c r="Z75" s="8"/>
    </row>
    <row r="76" spans="1:26" ht="37.15" customHeight="1" x14ac:dyDescent="0.25">
      <c r="A76" s="23"/>
      <c r="B76" s="96">
        <v>2</v>
      </c>
      <c r="C76" s="58">
        <v>14</v>
      </c>
      <c r="D76" s="56" t="s">
        <v>95</v>
      </c>
      <c r="E76" s="58" t="s">
        <v>97</v>
      </c>
      <c r="F76" s="74" t="s">
        <v>55</v>
      </c>
      <c r="G76" s="24" t="s">
        <v>56</v>
      </c>
      <c r="H76" s="19">
        <v>4.5</v>
      </c>
      <c r="I76" s="19">
        <v>4.5</v>
      </c>
      <c r="J76" s="19">
        <v>3.9</v>
      </c>
      <c r="K76" s="19">
        <v>0</v>
      </c>
      <c r="L76" s="19">
        <v>5.2</v>
      </c>
      <c r="M76" s="19">
        <v>5.2</v>
      </c>
      <c r="N76" s="19">
        <v>3.9</v>
      </c>
      <c r="O76" s="19">
        <v>0</v>
      </c>
      <c r="P76" s="19">
        <v>6</v>
      </c>
      <c r="Q76" s="19">
        <v>6</v>
      </c>
      <c r="R76" s="19">
        <v>4</v>
      </c>
      <c r="S76" s="19">
        <v>0</v>
      </c>
      <c r="T76" s="19">
        <v>6</v>
      </c>
      <c r="U76" s="19">
        <v>6</v>
      </c>
      <c r="V76" s="19">
        <v>4</v>
      </c>
      <c r="W76" s="19">
        <v>0</v>
      </c>
      <c r="X76" s="8"/>
      <c r="Y76" s="8"/>
      <c r="Z76" s="8"/>
    </row>
    <row r="77" spans="1:26" ht="37.15" customHeight="1" x14ac:dyDescent="0.25">
      <c r="A77" s="23"/>
      <c r="B77" s="83"/>
      <c r="C77" s="68"/>
      <c r="D77" s="57"/>
      <c r="E77" s="68"/>
      <c r="F77" s="75"/>
      <c r="G77" s="6" t="s">
        <v>114</v>
      </c>
      <c r="H77" s="5">
        <f t="shared" ref="H77:W77" si="51">SUM(H76)</f>
        <v>4.5</v>
      </c>
      <c r="I77" s="5">
        <f t="shared" si="51"/>
        <v>4.5</v>
      </c>
      <c r="J77" s="5">
        <f t="shared" si="51"/>
        <v>3.9</v>
      </c>
      <c r="K77" s="5">
        <f t="shared" si="51"/>
        <v>0</v>
      </c>
      <c r="L77" s="5">
        <f t="shared" si="51"/>
        <v>5.2</v>
      </c>
      <c r="M77" s="5">
        <f t="shared" si="51"/>
        <v>5.2</v>
      </c>
      <c r="N77" s="5">
        <f t="shared" si="51"/>
        <v>3.9</v>
      </c>
      <c r="O77" s="5">
        <f t="shared" si="51"/>
        <v>0</v>
      </c>
      <c r="P77" s="5">
        <f t="shared" si="51"/>
        <v>6</v>
      </c>
      <c r="Q77" s="5">
        <f t="shared" si="51"/>
        <v>6</v>
      </c>
      <c r="R77" s="5">
        <f t="shared" si="51"/>
        <v>4</v>
      </c>
      <c r="S77" s="5">
        <f t="shared" si="51"/>
        <v>0</v>
      </c>
      <c r="T77" s="5">
        <f t="shared" si="51"/>
        <v>6</v>
      </c>
      <c r="U77" s="5">
        <f t="shared" si="51"/>
        <v>6</v>
      </c>
      <c r="V77" s="5">
        <f t="shared" si="51"/>
        <v>4</v>
      </c>
      <c r="W77" s="5">
        <f t="shared" si="51"/>
        <v>0</v>
      </c>
      <c r="X77" s="8"/>
      <c r="Y77" s="8"/>
      <c r="Z77" s="8"/>
    </row>
    <row r="78" spans="1:26" ht="24.6" customHeight="1" x14ac:dyDescent="0.25">
      <c r="A78" s="12" t="s">
        <v>17</v>
      </c>
      <c r="B78" s="16" t="s">
        <v>23</v>
      </c>
      <c r="C78" s="69" t="s">
        <v>52</v>
      </c>
      <c r="D78" s="70"/>
      <c r="E78" s="70"/>
      <c r="F78" s="70"/>
      <c r="G78" s="71"/>
      <c r="H78" s="17">
        <f t="shared" ref="H78:W78" si="52">SUM(H46,H48,H50,H52,H54,H56,H58,H60,H62,H65,H68,H73,H75,H77)</f>
        <v>1227</v>
      </c>
      <c r="I78" s="17">
        <f t="shared" si="52"/>
        <v>1223</v>
      </c>
      <c r="J78" s="17">
        <f t="shared" si="52"/>
        <v>1006</v>
      </c>
      <c r="K78" s="17">
        <f t="shared" si="52"/>
        <v>4</v>
      </c>
      <c r="L78" s="17">
        <f t="shared" si="52"/>
        <v>1225.3</v>
      </c>
      <c r="M78" s="17">
        <f t="shared" si="52"/>
        <v>1225.3</v>
      </c>
      <c r="N78" s="17">
        <f t="shared" si="52"/>
        <v>1062</v>
      </c>
      <c r="O78" s="17">
        <f t="shared" si="52"/>
        <v>0</v>
      </c>
      <c r="P78" s="17">
        <f t="shared" si="52"/>
        <v>1325.8999999999999</v>
      </c>
      <c r="Q78" s="17">
        <f t="shared" si="52"/>
        <v>1325.8999999999999</v>
      </c>
      <c r="R78" s="17">
        <f t="shared" si="52"/>
        <v>1112.5</v>
      </c>
      <c r="S78" s="17">
        <f t="shared" si="52"/>
        <v>0</v>
      </c>
      <c r="T78" s="17">
        <f t="shared" si="52"/>
        <v>1325.8999999999999</v>
      </c>
      <c r="U78" s="17">
        <f t="shared" si="52"/>
        <v>1325.8999999999999</v>
      </c>
      <c r="V78" s="17">
        <f t="shared" si="52"/>
        <v>1112.5</v>
      </c>
      <c r="W78" s="17">
        <f t="shared" si="52"/>
        <v>0</v>
      </c>
      <c r="X78" s="8"/>
      <c r="Y78" s="8"/>
      <c r="Z78" s="8"/>
    </row>
    <row r="79" spans="1:26" ht="29.45" customHeight="1" x14ac:dyDescent="0.25">
      <c r="A79" s="12" t="s">
        <v>17</v>
      </c>
      <c r="B79" s="13" t="s">
        <v>26</v>
      </c>
      <c r="C79" s="47" t="s">
        <v>64</v>
      </c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9"/>
      <c r="X79" s="8"/>
      <c r="Y79" s="8"/>
      <c r="Z79" s="8"/>
    </row>
    <row r="80" spans="1:26" ht="24" customHeight="1" x14ac:dyDescent="0.25">
      <c r="A80" s="77" t="s">
        <v>17</v>
      </c>
      <c r="B80" s="78" t="s">
        <v>26</v>
      </c>
      <c r="C80" s="93" t="s">
        <v>17</v>
      </c>
      <c r="D80" s="56" t="s">
        <v>65</v>
      </c>
      <c r="E80" s="58" t="s">
        <v>121</v>
      </c>
      <c r="F80" s="74" t="s">
        <v>84</v>
      </c>
      <c r="G80" s="2" t="s">
        <v>22</v>
      </c>
      <c r="H80" s="3">
        <v>747</v>
      </c>
      <c r="I80" s="3">
        <v>88.7</v>
      </c>
      <c r="J80" s="3">
        <v>0</v>
      </c>
      <c r="K80" s="3">
        <v>658.3</v>
      </c>
      <c r="L80" s="3">
        <v>930.2</v>
      </c>
      <c r="M80" s="3">
        <v>191.7</v>
      </c>
      <c r="N80" s="3">
        <v>0</v>
      </c>
      <c r="O80" s="3">
        <v>738.5</v>
      </c>
      <c r="P80" s="3">
        <v>895</v>
      </c>
      <c r="Q80" s="3">
        <v>92.8</v>
      </c>
      <c r="R80" s="3">
        <v>0</v>
      </c>
      <c r="S80" s="3">
        <v>802.2</v>
      </c>
      <c r="T80" s="3">
        <v>895</v>
      </c>
      <c r="U80" s="3">
        <v>92.8</v>
      </c>
      <c r="V80" s="3">
        <v>0</v>
      </c>
      <c r="W80" s="3">
        <v>802.2</v>
      </c>
      <c r="X80" s="14"/>
      <c r="Y80" s="8"/>
      <c r="Z80" s="8"/>
    </row>
    <row r="81" spans="1:27" ht="22.15" customHeight="1" x14ac:dyDescent="0.25">
      <c r="A81" s="90"/>
      <c r="B81" s="92"/>
      <c r="C81" s="89"/>
      <c r="D81" s="63"/>
      <c r="E81" s="88"/>
      <c r="F81" s="89"/>
      <c r="G81" s="2" t="s">
        <v>66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14"/>
      <c r="Y81" s="8"/>
      <c r="Z81" s="8"/>
    </row>
    <row r="82" spans="1:27" ht="27" customHeight="1" x14ac:dyDescent="0.25">
      <c r="A82" s="59"/>
      <c r="B82" s="59"/>
      <c r="C82" s="94"/>
      <c r="D82" s="95"/>
      <c r="E82" s="94"/>
      <c r="F82" s="59"/>
      <c r="G82" s="4" t="s">
        <v>114</v>
      </c>
      <c r="H82" s="5">
        <f t="shared" ref="H82:K82" si="53">SUM(H80:H81)</f>
        <v>747</v>
      </c>
      <c r="I82" s="5">
        <f t="shared" si="53"/>
        <v>88.7</v>
      </c>
      <c r="J82" s="5">
        <f t="shared" si="53"/>
        <v>0</v>
      </c>
      <c r="K82" s="5">
        <f t="shared" si="53"/>
        <v>658.3</v>
      </c>
      <c r="L82" s="5">
        <f t="shared" ref="L82:O82" si="54">SUM(L80:L81)</f>
        <v>930.2</v>
      </c>
      <c r="M82" s="5">
        <f t="shared" si="54"/>
        <v>191.7</v>
      </c>
      <c r="N82" s="5">
        <f t="shared" si="54"/>
        <v>0</v>
      </c>
      <c r="O82" s="5">
        <f t="shared" si="54"/>
        <v>738.5</v>
      </c>
      <c r="P82" s="5">
        <f t="shared" ref="P82:W82" si="55">SUM(P80:P81)</f>
        <v>895</v>
      </c>
      <c r="Q82" s="5">
        <f t="shared" si="55"/>
        <v>92.8</v>
      </c>
      <c r="R82" s="5">
        <f t="shared" si="55"/>
        <v>0</v>
      </c>
      <c r="S82" s="5">
        <f t="shared" si="55"/>
        <v>802.2</v>
      </c>
      <c r="T82" s="5">
        <f t="shared" si="55"/>
        <v>895</v>
      </c>
      <c r="U82" s="5">
        <f t="shared" si="55"/>
        <v>92.8</v>
      </c>
      <c r="V82" s="5">
        <f t="shared" si="55"/>
        <v>0</v>
      </c>
      <c r="W82" s="5">
        <f t="shared" si="55"/>
        <v>802.2</v>
      </c>
      <c r="X82" s="8"/>
      <c r="Y82" s="8"/>
      <c r="Z82" s="8"/>
    </row>
    <row r="83" spans="1:27" ht="28.9" customHeight="1" x14ac:dyDescent="0.25">
      <c r="A83" s="12" t="s">
        <v>17</v>
      </c>
      <c r="B83" s="16" t="s">
        <v>26</v>
      </c>
      <c r="C83" s="69" t="s">
        <v>52</v>
      </c>
      <c r="D83" s="70"/>
      <c r="E83" s="70"/>
      <c r="F83" s="70"/>
      <c r="G83" s="71"/>
      <c r="H83" s="17">
        <f t="shared" ref="H83:O83" si="56">SUM(H82)</f>
        <v>747</v>
      </c>
      <c r="I83" s="17">
        <f t="shared" si="56"/>
        <v>88.7</v>
      </c>
      <c r="J83" s="17">
        <f t="shared" si="56"/>
        <v>0</v>
      </c>
      <c r="K83" s="17">
        <f t="shared" si="56"/>
        <v>658.3</v>
      </c>
      <c r="L83" s="17">
        <f t="shared" si="56"/>
        <v>930.2</v>
      </c>
      <c r="M83" s="17">
        <f t="shared" si="56"/>
        <v>191.7</v>
      </c>
      <c r="N83" s="17">
        <f t="shared" si="56"/>
        <v>0</v>
      </c>
      <c r="O83" s="17">
        <f t="shared" si="56"/>
        <v>738.5</v>
      </c>
      <c r="P83" s="17">
        <f t="shared" ref="P83:W83" si="57">SUM(P82)</f>
        <v>895</v>
      </c>
      <c r="Q83" s="17">
        <f t="shared" si="57"/>
        <v>92.8</v>
      </c>
      <c r="R83" s="17">
        <f t="shared" si="57"/>
        <v>0</v>
      </c>
      <c r="S83" s="17">
        <f t="shared" si="57"/>
        <v>802.2</v>
      </c>
      <c r="T83" s="17">
        <f t="shared" si="57"/>
        <v>895</v>
      </c>
      <c r="U83" s="17">
        <f t="shared" si="57"/>
        <v>92.8</v>
      </c>
      <c r="V83" s="17">
        <f t="shared" si="57"/>
        <v>0</v>
      </c>
      <c r="W83" s="17">
        <f t="shared" si="57"/>
        <v>802.2</v>
      </c>
      <c r="X83" s="8"/>
      <c r="Y83" s="8"/>
      <c r="Z83" s="8"/>
    </row>
    <row r="84" spans="1:27" ht="23.45" customHeight="1" x14ac:dyDescent="0.25">
      <c r="A84" s="7" t="s">
        <v>17</v>
      </c>
      <c r="B84" s="97" t="s">
        <v>117</v>
      </c>
      <c r="C84" s="98"/>
      <c r="D84" s="98"/>
      <c r="E84" s="98"/>
      <c r="F84" s="98"/>
      <c r="G84" s="99"/>
      <c r="H84" s="20">
        <f t="shared" ref="H84:W84" si="58">SUM(H43,H78,H83)</f>
        <v>4713.5</v>
      </c>
      <c r="I84" s="20">
        <f t="shared" si="58"/>
        <v>3972.9</v>
      </c>
      <c r="J84" s="20">
        <f t="shared" si="58"/>
        <v>2952</v>
      </c>
      <c r="K84" s="20">
        <f t="shared" si="58"/>
        <v>740.59999999999991</v>
      </c>
      <c r="L84" s="20">
        <f t="shared" si="58"/>
        <v>5218.3</v>
      </c>
      <c r="M84" s="20">
        <f t="shared" si="58"/>
        <v>4402.8</v>
      </c>
      <c r="N84" s="20">
        <f t="shared" si="58"/>
        <v>3350.3</v>
      </c>
      <c r="O84" s="20">
        <f t="shared" si="58"/>
        <v>815.5</v>
      </c>
      <c r="P84" s="20">
        <f>SUM(P43,P78,P83)</f>
        <v>5163.2</v>
      </c>
      <c r="Q84" s="20">
        <f t="shared" si="58"/>
        <v>4310</v>
      </c>
      <c r="R84" s="20">
        <f t="shared" si="58"/>
        <v>3414.6</v>
      </c>
      <c r="S84" s="20">
        <f t="shared" si="58"/>
        <v>853.2</v>
      </c>
      <c r="T84" s="20">
        <f t="shared" si="58"/>
        <v>5163.2</v>
      </c>
      <c r="U84" s="20">
        <f t="shared" si="58"/>
        <v>4310</v>
      </c>
      <c r="V84" s="20">
        <f t="shared" si="58"/>
        <v>3414.6</v>
      </c>
      <c r="W84" s="20">
        <f t="shared" si="58"/>
        <v>853.2</v>
      </c>
      <c r="X84" s="8"/>
      <c r="Y84" s="8"/>
      <c r="Z84" s="8"/>
    </row>
    <row r="85" spans="1:27" ht="22.15" customHeight="1" x14ac:dyDescent="0.25">
      <c r="A85" s="21" t="s">
        <v>32</v>
      </c>
      <c r="B85" s="100" t="s">
        <v>118</v>
      </c>
      <c r="C85" s="101"/>
      <c r="D85" s="101"/>
      <c r="E85" s="101"/>
      <c r="F85" s="101"/>
      <c r="G85" s="102"/>
      <c r="H85" s="22">
        <f t="shared" ref="H85:W85" si="59">SUM(H84)</f>
        <v>4713.5</v>
      </c>
      <c r="I85" s="22">
        <f t="shared" si="59"/>
        <v>3972.9</v>
      </c>
      <c r="J85" s="22">
        <f t="shared" si="59"/>
        <v>2952</v>
      </c>
      <c r="K85" s="22">
        <f t="shared" si="59"/>
        <v>740.59999999999991</v>
      </c>
      <c r="L85" s="22">
        <f t="shared" si="59"/>
        <v>5218.3</v>
      </c>
      <c r="M85" s="22">
        <f t="shared" si="59"/>
        <v>4402.8</v>
      </c>
      <c r="N85" s="22">
        <f t="shared" si="59"/>
        <v>3350.3</v>
      </c>
      <c r="O85" s="22">
        <f t="shared" si="59"/>
        <v>815.5</v>
      </c>
      <c r="P85" s="22">
        <f t="shared" si="59"/>
        <v>5163.2</v>
      </c>
      <c r="Q85" s="22">
        <f t="shared" si="59"/>
        <v>4310</v>
      </c>
      <c r="R85" s="22">
        <f t="shared" si="59"/>
        <v>3414.6</v>
      </c>
      <c r="S85" s="22">
        <f t="shared" si="59"/>
        <v>853.2</v>
      </c>
      <c r="T85" s="22">
        <f t="shared" si="59"/>
        <v>5163.2</v>
      </c>
      <c r="U85" s="22">
        <f t="shared" si="59"/>
        <v>4310</v>
      </c>
      <c r="V85" s="22">
        <f t="shared" si="59"/>
        <v>3414.6</v>
      </c>
      <c r="W85" s="22">
        <f t="shared" si="59"/>
        <v>853.2</v>
      </c>
      <c r="X85" s="8"/>
      <c r="Y85" s="8"/>
      <c r="Z85" s="8"/>
    </row>
    <row r="86" spans="1:27" ht="25.9" customHeight="1" x14ac:dyDescent="0.25">
      <c r="A86" s="103" t="s">
        <v>67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5"/>
      <c r="X86" s="8"/>
      <c r="Y86" s="8"/>
      <c r="Z86" s="8"/>
    </row>
    <row r="87" spans="1:27" ht="50.45" customHeight="1" x14ac:dyDescent="0.25">
      <c r="A87" s="106" t="s">
        <v>68</v>
      </c>
      <c r="B87" s="107"/>
      <c r="C87" s="107"/>
      <c r="D87" s="107"/>
      <c r="E87" s="107"/>
      <c r="F87" s="107"/>
      <c r="G87" s="107"/>
      <c r="H87" s="107"/>
      <c r="I87" s="107"/>
      <c r="J87" s="108"/>
      <c r="K87" s="109" t="s">
        <v>111</v>
      </c>
      <c r="L87" s="109"/>
      <c r="M87" s="106" t="s">
        <v>112</v>
      </c>
      <c r="N87" s="108"/>
      <c r="O87" s="106" t="s">
        <v>103</v>
      </c>
      <c r="P87" s="107"/>
      <c r="Q87" s="107"/>
      <c r="R87" s="107"/>
      <c r="S87" s="107"/>
      <c r="T87" s="108"/>
      <c r="U87" s="106" t="s">
        <v>113</v>
      </c>
      <c r="V87" s="107"/>
      <c r="W87" s="107"/>
      <c r="X87" s="107"/>
      <c r="Y87" s="107"/>
      <c r="Z87" s="108"/>
      <c r="AA87" s="27"/>
    </row>
    <row r="88" spans="1:27" ht="15" customHeight="1" x14ac:dyDescent="0.25">
      <c r="A88" s="110" t="s">
        <v>115</v>
      </c>
      <c r="B88" s="111"/>
      <c r="C88" s="111"/>
      <c r="D88" s="111"/>
      <c r="E88" s="111"/>
      <c r="F88" s="111"/>
      <c r="G88" s="111"/>
      <c r="H88" s="111"/>
      <c r="I88" s="111"/>
      <c r="J88" s="112"/>
      <c r="K88" s="113">
        <f>SUM(K89:L96)</f>
        <v>4713.5</v>
      </c>
      <c r="L88" s="113"/>
      <c r="M88" s="113">
        <f>SUM(M89:N96)</f>
        <v>5218.3</v>
      </c>
      <c r="N88" s="113"/>
      <c r="O88" s="113">
        <f>SUM(O89:T96)</f>
        <v>5163.2</v>
      </c>
      <c r="P88" s="113"/>
      <c r="Q88" s="113"/>
      <c r="R88" s="113"/>
      <c r="S88" s="113"/>
      <c r="T88" s="113"/>
      <c r="U88" s="113">
        <f>SUM(U89:Z96)</f>
        <v>5163.2</v>
      </c>
      <c r="V88" s="113"/>
      <c r="W88" s="113"/>
      <c r="X88" s="113"/>
      <c r="Y88" s="113"/>
      <c r="Z88" s="113"/>
      <c r="AA88" s="27"/>
    </row>
    <row r="89" spans="1:27" ht="15" customHeight="1" x14ac:dyDescent="0.25">
      <c r="A89" s="114" t="s">
        <v>69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5">
        <v>3468</v>
      </c>
      <c r="L89" s="115"/>
      <c r="M89" s="115">
        <v>3989.4</v>
      </c>
      <c r="N89" s="115"/>
      <c r="O89" s="115">
        <v>3783.2</v>
      </c>
      <c r="P89" s="115"/>
      <c r="Q89" s="115"/>
      <c r="R89" s="115"/>
      <c r="S89" s="115"/>
      <c r="T89" s="115"/>
      <c r="U89" s="115">
        <v>3783.2</v>
      </c>
      <c r="V89" s="115"/>
      <c r="W89" s="115"/>
      <c r="X89" s="115"/>
      <c r="Y89" s="115"/>
      <c r="Z89" s="115"/>
      <c r="AA89" s="27"/>
    </row>
    <row r="90" spans="1:27" ht="15" customHeight="1" x14ac:dyDescent="0.25">
      <c r="A90" s="114" t="s">
        <v>70</v>
      </c>
      <c r="B90" s="114"/>
      <c r="C90" s="114"/>
      <c r="D90" s="114"/>
      <c r="E90" s="114"/>
      <c r="F90" s="114"/>
      <c r="G90" s="114"/>
      <c r="H90" s="114"/>
      <c r="I90" s="114"/>
      <c r="J90" s="114"/>
      <c r="K90" s="115">
        <v>13.3</v>
      </c>
      <c r="L90" s="115"/>
      <c r="M90" s="115"/>
      <c r="N90" s="115"/>
      <c r="O90" s="115">
        <v>38.6</v>
      </c>
      <c r="P90" s="115"/>
      <c r="Q90" s="115"/>
      <c r="R90" s="115"/>
      <c r="S90" s="115"/>
      <c r="T90" s="115"/>
      <c r="U90" s="115">
        <v>38.6</v>
      </c>
      <c r="V90" s="115"/>
      <c r="W90" s="115"/>
      <c r="X90" s="115"/>
      <c r="Y90" s="115"/>
      <c r="Z90" s="115"/>
      <c r="AA90" s="27"/>
    </row>
    <row r="91" spans="1:27" ht="15.6" customHeight="1" x14ac:dyDescent="0.25">
      <c r="A91" s="114" t="s">
        <v>106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27"/>
    </row>
    <row r="92" spans="1:27" ht="15.6" customHeight="1" x14ac:dyDescent="0.25">
      <c r="A92" s="114" t="s">
        <v>71</v>
      </c>
      <c r="B92" s="114"/>
      <c r="C92" s="114"/>
      <c r="D92" s="114"/>
      <c r="E92" s="114"/>
      <c r="F92" s="114"/>
      <c r="G92" s="114"/>
      <c r="H92" s="114"/>
      <c r="I92" s="114"/>
      <c r="J92" s="114"/>
      <c r="K92" s="115">
        <v>1224.8</v>
      </c>
      <c r="L92" s="115"/>
      <c r="M92" s="115">
        <v>1228.9000000000001</v>
      </c>
      <c r="N92" s="115"/>
      <c r="O92" s="115">
        <v>1321.4</v>
      </c>
      <c r="P92" s="115"/>
      <c r="Q92" s="115"/>
      <c r="R92" s="115"/>
      <c r="S92" s="115"/>
      <c r="T92" s="115"/>
      <c r="U92" s="115">
        <v>1321.4</v>
      </c>
      <c r="V92" s="115"/>
      <c r="W92" s="115"/>
      <c r="X92" s="115"/>
      <c r="Y92" s="115"/>
      <c r="Z92" s="115"/>
      <c r="AA92" s="27"/>
    </row>
    <row r="93" spans="1:27" ht="15.6" customHeight="1" x14ac:dyDescent="0.25">
      <c r="A93" s="114" t="s">
        <v>72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5">
        <v>7.4</v>
      </c>
      <c r="L93" s="115"/>
      <c r="M93" s="115"/>
      <c r="N93" s="115"/>
      <c r="O93" s="115">
        <v>20</v>
      </c>
      <c r="P93" s="115"/>
      <c r="Q93" s="115"/>
      <c r="R93" s="115"/>
      <c r="S93" s="115"/>
      <c r="T93" s="115"/>
      <c r="U93" s="115">
        <v>20</v>
      </c>
      <c r="V93" s="115"/>
      <c r="W93" s="115"/>
      <c r="X93" s="115"/>
      <c r="Y93" s="115"/>
      <c r="Z93" s="115"/>
      <c r="AA93" s="27"/>
    </row>
    <row r="94" spans="1:27" ht="15.6" customHeight="1" x14ac:dyDescent="0.25">
      <c r="A94" s="114" t="s">
        <v>73</v>
      </c>
      <c r="B94" s="114"/>
      <c r="C94" s="114"/>
      <c r="D94" s="114"/>
      <c r="E94" s="114"/>
      <c r="F94" s="114"/>
      <c r="G94" s="114"/>
      <c r="H94" s="114"/>
      <c r="I94" s="114"/>
      <c r="J94" s="114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27"/>
    </row>
    <row r="95" spans="1:27" ht="16.899999999999999" customHeight="1" x14ac:dyDescent="0.25">
      <c r="A95" s="114" t="s">
        <v>74</v>
      </c>
      <c r="B95" s="114"/>
      <c r="C95" s="114"/>
      <c r="D95" s="114"/>
      <c r="E95" s="114"/>
      <c r="F95" s="114"/>
      <c r="G95" s="114"/>
      <c r="H95" s="114"/>
      <c r="I95" s="114"/>
      <c r="J95" s="114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27"/>
    </row>
    <row r="96" spans="1:27" ht="15.6" customHeight="1" x14ac:dyDescent="0.25">
      <c r="A96" s="114" t="s">
        <v>75</v>
      </c>
      <c r="B96" s="114"/>
      <c r="C96" s="114"/>
      <c r="D96" s="114"/>
      <c r="E96" s="114"/>
      <c r="F96" s="114"/>
      <c r="G96" s="114"/>
      <c r="H96" s="114"/>
      <c r="I96" s="114"/>
      <c r="J96" s="114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27"/>
    </row>
    <row r="97" spans="1:27" ht="15" customHeight="1" x14ac:dyDescent="0.25">
      <c r="A97" s="110" t="s">
        <v>116</v>
      </c>
      <c r="B97" s="111"/>
      <c r="C97" s="111"/>
      <c r="D97" s="111"/>
      <c r="E97" s="111"/>
      <c r="F97" s="111"/>
      <c r="G97" s="111"/>
      <c r="H97" s="111"/>
      <c r="I97" s="111"/>
      <c r="J97" s="112"/>
      <c r="K97" s="113">
        <f>SUM(K98:L99)</f>
        <v>0</v>
      </c>
      <c r="L97" s="113"/>
      <c r="M97" s="113">
        <f>SUM(M98:N99)</f>
        <v>0</v>
      </c>
      <c r="N97" s="113"/>
      <c r="O97" s="113">
        <f>SUM(O98:T99)</f>
        <v>0</v>
      </c>
      <c r="P97" s="113"/>
      <c r="Q97" s="113"/>
      <c r="R97" s="113"/>
      <c r="S97" s="113"/>
      <c r="T97" s="113"/>
      <c r="U97" s="113">
        <f>SUM(U98:Z99)</f>
        <v>0</v>
      </c>
      <c r="V97" s="113"/>
      <c r="W97" s="113"/>
      <c r="X97" s="113"/>
      <c r="Y97" s="113"/>
      <c r="Z97" s="113"/>
      <c r="AA97" s="27"/>
    </row>
    <row r="98" spans="1:27" ht="15" customHeight="1" x14ac:dyDescent="0.25">
      <c r="A98" s="114" t="s">
        <v>76</v>
      </c>
      <c r="B98" s="114"/>
      <c r="C98" s="114"/>
      <c r="D98" s="114"/>
      <c r="E98" s="114"/>
      <c r="F98" s="114"/>
      <c r="G98" s="114"/>
      <c r="H98" s="114"/>
      <c r="I98" s="114"/>
      <c r="J98" s="114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27"/>
    </row>
    <row r="99" spans="1:27" ht="15" customHeight="1" x14ac:dyDescent="0.25">
      <c r="A99" s="114" t="s">
        <v>77</v>
      </c>
      <c r="B99" s="114"/>
      <c r="C99" s="114"/>
      <c r="D99" s="114"/>
      <c r="E99" s="114"/>
      <c r="F99" s="114"/>
      <c r="G99" s="114"/>
      <c r="H99" s="114"/>
      <c r="I99" s="114"/>
      <c r="J99" s="114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27"/>
    </row>
    <row r="100" spans="1:27" ht="15" customHeight="1" x14ac:dyDescent="0.25"/>
  </sheetData>
  <mergeCells count="267">
    <mergeCell ref="C41:C42"/>
    <mergeCell ref="D41:D42"/>
    <mergeCell ref="E41:E42"/>
    <mergeCell ref="F41:F42"/>
    <mergeCell ref="R1:W1"/>
    <mergeCell ref="A98:J98"/>
    <mergeCell ref="K98:L98"/>
    <mergeCell ref="M98:N98"/>
    <mergeCell ref="O98:T98"/>
    <mergeCell ref="U98:Z98"/>
    <mergeCell ref="A94:J94"/>
    <mergeCell ref="K94:L94"/>
    <mergeCell ref="M94:N94"/>
    <mergeCell ref="O94:T94"/>
    <mergeCell ref="U94:Z94"/>
    <mergeCell ref="A95:J95"/>
    <mergeCell ref="K95:L95"/>
    <mergeCell ref="M95:N95"/>
    <mergeCell ref="O95:T95"/>
    <mergeCell ref="U95:Z95"/>
    <mergeCell ref="A92:J92"/>
    <mergeCell ref="K92:L92"/>
    <mergeCell ref="M92:N92"/>
    <mergeCell ref="O92:T92"/>
    <mergeCell ref="A99:J99"/>
    <mergeCell ref="K99:L99"/>
    <mergeCell ref="M99:N99"/>
    <mergeCell ref="O99:T99"/>
    <mergeCell ref="U99:Z99"/>
    <mergeCell ref="A96:J96"/>
    <mergeCell ref="K96:L96"/>
    <mergeCell ref="M96:N96"/>
    <mergeCell ref="O96:T96"/>
    <mergeCell ref="U96:Z96"/>
    <mergeCell ref="A97:J97"/>
    <mergeCell ref="K97:L97"/>
    <mergeCell ref="M97:N97"/>
    <mergeCell ref="O97:T97"/>
    <mergeCell ref="U97:Z97"/>
    <mergeCell ref="U92:Z92"/>
    <mergeCell ref="A93:J93"/>
    <mergeCell ref="K93:L93"/>
    <mergeCell ref="M93:N93"/>
    <mergeCell ref="O93:T93"/>
    <mergeCell ref="U93:Z93"/>
    <mergeCell ref="A90:J90"/>
    <mergeCell ref="K90:L90"/>
    <mergeCell ref="M90:N90"/>
    <mergeCell ref="O90:T90"/>
    <mergeCell ref="U90:Z90"/>
    <mergeCell ref="A91:J91"/>
    <mergeCell ref="K91:L91"/>
    <mergeCell ref="M91:N91"/>
    <mergeCell ref="O91:T91"/>
    <mergeCell ref="U91:Z91"/>
    <mergeCell ref="A88:J88"/>
    <mergeCell ref="K88:L88"/>
    <mergeCell ref="M88:N88"/>
    <mergeCell ref="O88:T88"/>
    <mergeCell ref="U88:Z88"/>
    <mergeCell ref="A89:J89"/>
    <mergeCell ref="K89:L89"/>
    <mergeCell ref="M89:N89"/>
    <mergeCell ref="O89:T89"/>
    <mergeCell ref="U89:Z89"/>
    <mergeCell ref="C83:G83"/>
    <mergeCell ref="B84:G84"/>
    <mergeCell ref="B85:G85"/>
    <mergeCell ref="A86:W86"/>
    <mergeCell ref="A87:J87"/>
    <mergeCell ref="K87:L87"/>
    <mergeCell ref="M87:N87"/>
    <mergeCell ref="O87:T87"/>
    <mergeCell ref="U87:Z87"/>
    <mergeCell ref="A74:A75"/>
    <mergeCell ref="B74:B75"/>
    <mergeCell ref="C74:C75"/>
    <mergeCell ref="D74:D75"/>
    <mergeCell ref="E74:E75"/>
    <mergeCell ref="F74:F75"/>
    <mergeCell ref="C78:G78"/>
    <mergeCell ref="C79:W79"/>
    <mergeCell ref="A80:A82"/>
    <mergeCell ref="B80:B82"/>
    <mergeCell ref="C80:C82"/>
    <mergeCell ref="D80:D82"/>
    <mergeCell ref="E80:E82"/>
    <mergeCell ref="F80:F82"/>
    <mergeCell ref="B76:B77"/>
    <mergeCell ref="C76:C77"/>
    <mergeCell ref="D76:D77"/>
    <mergeCell ref="E76:E77"/>
    <mergeCell ref="F76:F77"/>
    <mergeCell ref="A66:A68"/>
    <mergeCell ref="B66:B68"/>
    <mergeCell ref="C66:C68"/>
    <mergeCell ref="D66:D68"/>
    <mergeCell ref="E66:E68"/>
    <mergeCell ref="F66:F68"/>
    <mergeCell ref="A69:A73"/>
    <mergeCell ref="B69:B73"/>
    <mergeCell ref="C69:C73"/>
    <mergeCell ref="D69:D73"/>
    <mergeCell ref="E69:E73"/>
    <mergeCell ref="F69:F73"/>
    <mergeCell ref="A61:A62"/>
    <mergeCell ref="B61:B62"/>
    <mergeCell ref="C61:C62"/>
    <mergeCell ref="D61:D62"/>
    <mergeCell ref="E61:E62"/>
    <mergeCell ref="F61:F62"/>
    <mergeCell ref="A63:A65"/>
    <mergeCell ref="B63:B65"/>
    <mergeCell ref="C63:C65"/>
    <mergeCell ref="D63:D65"/>
    <mergeCell ref="E63:E65"/>
    <mergeCell ref="F63:F65"/>
    <mergeCell ref="A57:A58"/>
    <mergeCell ref="B57:B58"/>
    <mergeCell ref="C57:C58"/>
    <mergeCell ref="D57:D58"/>
    <mergeCell ref="E57:E58"/>
    <mergeCell ref="F57:F58"/>
    <mergeCell ref="A59:A60"/>
    <mergeCell ref="B59:B60"/>
    <mergeCell ref="C59:C60"/>
    <mergeCell ref="D59:D60"/>
    <mergeCell ref="E59:E60"/>
    <mergeCell ref="F59:F60"/>
    <mergeCell ref="A53:A54"/>
    <mergeCell ref="B53:B54"/>
    <mergeCell ref="C53:C54"/>
    <mergeCell ref="D53:D54"/>
    <mergeCell ref="E53:E54"/>
    <mergeCell ref="F53:F54"/>
    <mergeCell ref="A55:A56"/>
    <mergeCell ref="B55:B56"/>
    <mergeCell ref="C55:C56"/>
    <mergeCell ref="D55:D56"/>
    <mergeCell ref="E55:E56"/>
    <mergeCell ref="F55:F56"/>
    <mergeCell ref="A49:A50"/>
    <mergeCell ref="B49:B50"/>
    <mergeCell ref="C49:C50"/>
    <mergeCell ref="D49:D50"/>
    <mergeCell ref="E49:E50"/>
    <mergeCell ref="F49:F50"/>
    <mergeCell ref="A51:A52"/>
    <mergeCell ref="B51:B52"/>
    <mergeCell ref="C51:C52"/>
    <mergeCell ref="D51:D52"/>
    <mergeCell ref="E51:E52"/>
    <mergeCell ref="F51:F52"/>
    <mergeCell ref="C43:G43"/>
    <mergeCell ref="C44:W44"/>
    <mergeCell ref="A45:A46"/>
    <mergeCell ref="B45:B46"/>
    <mergeCell ref="C45:C46"/>
    <mergeCell ref="D45:D46"/>
    <mergeCell ref="E45:E46"/>
    <mergeCell ref="F45:F46"/>
    <mergeCell ref="A47:A48"/>
    <mergeCell ref="B47:B48"/>
    <mergeCell ref="C47:C48"/>
    <mergeCell ref="D47:D48"/>
    <mergeCell ref="E47:E48"/>
    <mergeCell ref="F47:F48"/>
    <mergeCell ref="A37:A38"/>
    <mergeCell ref="B37:B38"/>
    <mergeCell ref="C37:C38"/>
    <mergeCell ref="D37:D38"/>
    <mergeCell ref="E37:E38"/>
    <mergeCell ref="F37:F38"/>
    <mergeCell ref="A39:A40"/>
    <mergeCell ref="B39:B40"/>
    <mergeCell ref="C39:C40"/>
    <mergeCell ref="D39:D40"/>
    <mergeCell ref="E39:E40"/>
    <mergeCell ref="F39:F40"/>
    <mergeCell ref="A33:A34"/>
    <mergeCell ref="B33:B34"/>
    <mergeCell ref="C33:C34"/>
    <mergeCell ref="D33:D34"/>
    <mergeCell ref="E33:E34"/>
    <mergeCell ref="F33:F34"/>
    <mergeCell ref="A35:A36"/>
    <mergeCell ref="B35:B36"/>
    <mergeCell ref="C35:C36"/>
    <mergeCell ref="D35:D36"/>
    <mergeCell ref="E35:E36"/>
    <mergeCell ref="F35:F36"/>
    <mergeCell ref="A31:A32"/>
    <mergeCell ref="B31:B32"/>
    <mergeCell ref="C31:C32"/>
    <mergeCell ref="D31:D32"/>
    <mergeCell ref="E31:E32"/>
    <mergeCell ref="F31:F32"/>
    <mergeCell ref="A27:A28"/>
    <mergeCell ref="B27:B28"/>
    <mergeCell ref="C27:C28"/>
    <mergeCell ref="D27:D28"/>
    <mergeCell ref="E27:E28"/>
    <mergeCell ref="F27:F28"/>
    <mergeCell ref="A29:A30"/>
    <mergeCell ref="B29:B30"/>
    <mergeCell ref="C29:C30"/>
    <mergeCell ref="D29:D30"/>
    <mergeCell ref="E29:E30"/>
    <mergeCell ref="F29:F30"/>
    <mergeCell ref="A23:A24"/>
    <mergeCell ref="B23:B24"/>
    <mergeCell ref="C23:C24"/>
    <mergeCell ref="D23:D24"/>
    <mergeCell ref="E23:E24"/>
    <mergeCell ref="F23:F24"/>
    <mergeCell ref="A25:A26"/>
    <mergeCell ref="B25:B26"/>
    <mergeCell ref="C25:C26"/>
    <mergeCell ref="D25:D26"/>
    <mergeCell ref="E25:E26"/>
    <mergeCell ref="F25:F26"/>
    <mergeCell ref="C15:W15"/>
    <mergeCell ref="A16:A17"/>
    <mergeCell ref="B16:B17"/>
    <mergeCell ref="C16:C17"/>
    <mergeCell ref="D16:D17"/>
    <mergeCell ref="E16:E17"/>
    <mergeCell ref="F16:F17"/>
    <mergeCell ref="A18:A22"/>
    <mergeCell ref="B18:B22"/>
    <mergeCell ref="C18:C22"/>
    <mergeCell ref="D18:D22"/>
    <mergeCell ref="E18:E22"/>
    <mergeCell ref="F18:F22"/>
    <mergeCell ref="M10:N10"/>
    <mergeCell ref="O10:O11"/>
    <mergeCell ref="Q10:R10"/>
    <mergeCell ref="S10:S11"/>
    <mergeCell ref="U10:V10"/>
    <mergeCell ref="W10:W11"/>
    <mergeCell ref="A12:W12"/>
    <mergeCell ref="A13:W13"/>
    <mergeCell ref="B14:W14"/>
    <mergeCell ref="R4:W4"/>
    <mergeCell ref="R5:W5"/>
    <mergeCell ref="D6:W6"/>
    <mergeCell ref="A8:A11"/>
    <mergeCell ref="B8:B11"/>
    <mergeCell ref="C8:C11"/>
    <mergeCell ref="D8:D11"/>
    <mergeCell ref="E8:E11"/>
    <mergeCell ref="F8:F11"/>
    <mergeCell ref="G8:G11"/>
    <mergeCell ref="H8:K8"/>
    <mergeCell ref="L8:O8"/>
    <mergeCell ref="P8:S8"/>
    <mergeCell ref="T8:W8"/>
    <mergeCell ref="H9:H11"/>
    <mergeCell ref="I9:K9"/>
    <mergeCell ref="L9:L11"/>
    <mergeCell ref="M9:O9"/>
    <mergeCell ref="P9:P11"/>
    <mergeCell ref="Q9:S9"/>
    <mergeCell ref="T9:T11"/>
    <mergeCell ref="U9:W9"/>
    <mergeCell ref="I10:J10"/>
    <mergeCell ref="K10:K11"/>
  </mergeCells>
  <pageMargins left="0.74803149606299213" right="0.74803149606299213" top="0.78740157480314965" bottom="0.78740157480314965" header="0" footer="0"/>
  <pageSetup paperSize="9" scale="54" fitToHeight="0" orientation="landscape" r:id="rId1"/>
  <headerFooter alignWithMargins="0">
    <oddHeader>&amp;C&amp;P</oddHeader>
  </headerFooter>
  <rowBreaks count="3" manualBreakCount="3">
    <brk id="28" max="16383" man="1"/>
    <brk id="58" max="16383" man="1"/>
    <brk id="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05 Programa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2023-01-20T13:00:32Z</cp:lastPrinted>
  <dcterms:created xsi:type="dcterms:W3CDTF">2018-01-17T10:48:52Z</dcterms:created>
  <dcterms:modified xsi:type="dcterms:W3CDTF">2023-01-20T13:01:02Z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bbisDVSAttachmentId">
    <vt:lpwstr>4ae46e19-b943-4f44-84a6-675f0a784c8f</vt:lpwstr>
  </property>
</Properties>
</file>